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\OneDrive\Escritorio\CUENTA PUBLICA SMAPA\CUENTA PUBLICA 2024\02 TRIMESTRE 2024\PARA SUBIR AL SIRTE\"/>
    </mc:Choice>
  </mc:AlternateContent>
  <xr:revisionPtr revIDLastSave="0" documentId="13_ncr:1_{4EAF4FFE-DF37-4754-B927-B6F17247654C}" xr6:coauthVersionLast="47" xr6:coauthVersionMax="47" xr10:uidLastSave="{00000000-0000-0000-0000-000000000000}"/>
  <bookViews>
    <workbookView xWindow="-120" yWindow="-120" windowWidth="29040" windowHeight="15840" tabRatio="782" activeTab="12" xr2:uid="{072641A8-F22B-4960-808B-50E51E5F091D}"/>
  </bookViews>
  <sheets>
    <sheet name="Notas de Disciplina Financiera" sheetId="2" r:id="rId1"/>
    <sheet name="NDF-01" sheetId="6" r:id="rId2"/>
    <sheet name="NDF-01 (I)" sheetId="10" r:id="rId3"/>
    <sheet name="NDF-02" sheetId="1" r:id="rId4"/>
    <sheet name="NDF-02 (I)" sheetId="12" r:id="rId5"/>
    <sheet name="NDF-03" sheetId="3" r:id="rId6"/>
    <sheet name="NDF-03 (I)" sheetId="13" r:id="rId7"/>
    <sheet name="NDF-04" sheetId="7" r:id="rId8"/>
    <sheet name="NDF-04 (I)" sheetId="14" r:id="rId9"/>
    <sheet name="NDF-05" sheetId="8" r:id="rId10"/>
    <sheet name="NDF-05 (I)" sheetId="15" r:id="rId11"/>
    <sheet name="NDF-06" sheetId="9" r:id="rId12"/>
    <sheet name="NDF-06 (I)" sheetId="16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H13" i="1"/>
  <c r="H32" i="1"/>
  <c r="F13" i="3" l="1"/>
  <c r="F14" i="3"/>
  <c r="F15" i="3"/>
  <c r="F16" i="3"/>
  <c r="F17" i="3"/>
  <c r="F18" i="3"/>
  <c r="F19" i="3"/>
  <c r="F20" i="3"/>
  <c r="F12" i="3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3" i="1"/>
  <c r="H34" i="1"/>
  <c r="H35" i="1"/>
  <c r="H36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3" i="1"/>
  <c r="H54" i="1"/>
  <c r="H55" i="1"/>
  <c r="H56" i="1"/>
  <c r="H57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E13" i="1"/>
  <c r="D161" i="1"/>
  <c r="D13" i="1"/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<sst xmlns="http://schemas.openxmlformats.org/spreadsheetml/2006/main" count="326" uniqueCount="172">
  <si>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</si>
  <si>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</si>
  <si>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</si>
  <si>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</si>
  <si>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</si>
  <si>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</si>
  <si>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</si>
  <si>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</si>
  <si>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</si>
  <si>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</si>
  <si>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</si>
  <si>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</si>
  <si>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</si>
  <si>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</si>
  <si>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</si>
  <si>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</si>
  <si>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</si>
  <si>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</si>
  <si>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</si>
  <si>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</si>
  <si>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</si>
  <si>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</si>
  <si>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</si>
  <si>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</si>
  <si>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</si>
  <si>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Nota</t>
  </si>
  <si>
    <t>Instructivo</t>
  </si>
  <si>
    <t>Fundamento Artículo 6 y 19 LDF</t>
  </si>
  <si>
    <t>En caso de no tener Balance Presupuestario de Recursos Disponibles Negativo, indicar la aclaración.</t>
  </si>
  <si>
    <t xml:space="preserve">como por ejemplo: </t>
  </si>
  <si>
    <t>"Ya que cuento con Balance Presupuestario Sostenible."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</si>
  <si>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</si>
  <si>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</si>
  <si>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</si>
  <si>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</si>
  <si>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</si>
  <si>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</si>
  <si>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</si>
  <si>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</si>
  <si>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</si>
  <si>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</si>
  <si>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</si>
  <si>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</si>
  <si>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</si>
  <si>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</si>
  <si>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</si>
  <si>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</si>
  <si>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</si>
  <si>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</si>
  <si>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</si>
  <si>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</si>
  <si>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</si>
  <si>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</si>
  <si>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</si>
  <si>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</si>
  <si>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</si>
  <si>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</si>
  <si>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</si>
  <si>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</si>
  <si>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</si>
  <si>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</si>
  <si>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</si>
  <si>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</si>
  <si>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</si>
  <si>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</si>
  <si>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</si>
  <si>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</si>
  <si>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</si>
  <si>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</si>
  <si>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</si>
  <si>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</si>
  <si>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</si>
  <si>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</si>
  <si>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</si>
  <si>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</si>
  <si>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</si>
  <si>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</si>
  <si>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</si>
  <si>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</si>
  <si>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</si>
  <si>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</si>
  <si>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</si>
  <si>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</si>
  <si>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</si>
  <si>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</si>
  <si>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</si>
  <si>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</si>
  <si>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</si>
  <si>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</si>
  <si>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</si>
  <si>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</si>
  <si>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</si>
  <si>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</si>
  <si>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</si>
  <si>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</si>
  <si>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</si>
  <si>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</si>
  <si>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</si>
  <si>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</si>
  <si>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</si>
  <si>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</si>
  <si>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</si>
  <si>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</si>
  <si>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</si>
  <si>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</si>
  <si>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</si>
  <si>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</si>
  <si>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</si>
  <si>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</si>
  <si>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</si>
  <si>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</si>
  <si>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</si>
  <si>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</si>
  <si>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</si>
  <si>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</si>
  <si>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</si>
  <si>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</si>
  <si>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</si>
  <si>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</si>
  <si>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a) Fuente de Ingresos del aumento o creación del Gasto no Etiquetado.</t>
  </si>
  <si>
    <t>b) Fuente de Ingresos del aumento o creación del Gasto Etiquetado.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</si>
  <si>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</si>
  <si>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</si>
  <si>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</si>
  <si>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</si>
  <si>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</si>
  <si>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</si>
  <si>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</si>
  <si>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</si>
  <si>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</si>
  <si>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</si>
  <si>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</si>
  <si>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</si>
  <si>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</si>
  <si>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</si>
  <si>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</si>
  <si>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</si>
  <si>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</si>
  <si>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</si>
  <si>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</si>
  <si>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</si>
  <si>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</si>
  <si>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</si>
  <si>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</si>
  <si>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informará solo al 31 de diciembre</t>
  </si>
  <si>
    <t>Fundamento Artículo 13 VII y 21 LDF</t>
  </si>
  <si>
    <t>En caso de no tener pasivos al cierre del ejercicio, indicar la aclaración.</t>
  </si>
  <si>
    <t>"Ya que no cuento con devengados en el año que corresponda y que se hubieren registrado en cuentas por pagar</t>
  </si>
  <si>
    <t>y que integran el pasivo circulante al cierre del ejercicio."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</si>
  <si>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</si>
  <si>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</si>
  <si>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</si>
  <si>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</si>
  <si>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</si>
  <si>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</si>
  <si>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Fundamento Artículo 25 LDF</t>
  </si>
  <si>
    <t>En caso de no tener Deuda Pública y Obligaciones ante el RPU, indicar la aclaración.</t>
  </si>
  <si>
    <t>"No cuento con Financiamiento u Obligaciones contraídas, en el RPU."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</si>
  <si>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</si>
  <si>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</si>
  <si>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</si>
  <si>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</si>
  <si>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</si>
  <si>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Fundamento Artículo 31 LDF</t>
  </si>
  <si>
    <t>"No cuento con Obligaciones a Corto Plazo"</t>
  </si>
  <si>
    <t>a) La información relativa al cumplimiento de los convenios de Deuda Garantizada.</t>
  </si>
  <si>
    <t>Fundamento Artículo 40 LDF</t>
  </si>
  <si>
    <t>Sistema Municipal de Agua Potable y Alcantarillado</t>
  </si>
  <si>
    <t>"No se realizan acciones de recuperación, ya que cuento con Balance Presupuestario Sostenible."</t>
  </si>
  <si>
    <t>Ejercicio 2024</t>
  </si>
  <si>
    <t>"No se cuentan con convenios de deuda garantizada"</t>
  </si>
  <si>
    <t>Correspondiente 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</si>
</sst>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2B956F"/>
      <name val="Arial"/>
      <family val="2"/>
    </font>
    <font>
      <i/>
      <sz val="8"/>
      <color theme="1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E7E7"/>
        <bgColor rgb="FF000000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11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3" xfId="2" applyFont="1" applyFill="1" applyBorder="1" applyAlignment="1">
      <alignment horizontal="centerContinuous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2" fillId="0" borderId="0" xfId="3" applyFont="1"/>
    <xf numFmtId="0" fontId="1" fillId="0" borderId="0" xfId="3" applyFont="1" applyAlignment="1">
      <alignment horizontal="left" wrapText="1"/>
    </xf>
    <xf numFmtId="0" fontId="1" fillId="5" borderId="0" xfId="3" applyFont="1" applyFill="1" applyAlignment="1">
      <alignment horizontal="center" vertical="center"/>
    </xf>
    <xf numFmtId="0" fontId="5" fillId="5" borderId="0" xfId="4" applyFont="1" applyFill="1" applyAlignment="1">
      <alignment horizontal="center" vertical="center" wrapText="1"/>
    </xf>
    <xf numFmtId="0" fontId="2" fillId="0" borderId="0" xfId="3" applyFont="1" applyAlignment="1">
      <alignment vertical="top"/>
    </xf>
    <xf numFmtId="0" fontId="1" fillId="0" borderId="0" xfId="3" applyFont="1" applyAlignment="1">
      <alignment horizontal="left" vertical="center" wrapText="1"/>
    </xf>
    <xf numFmtId="0" fontId="14" fillId="6" borderId="0" xfId="5" applyFont="1" applyFill="1" applyAlignment="1">
      <alignment horizontal="center" vertical="top"/>
    </xf>
    <xf numFmtId="0" fontId="2" fillId="0" borderId="0" xfId="3" applyFont="1" applyAlignment="1">
      <alignment horizontal="center"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15" fillId="0" borderId="0" xfId="3" applyFont="1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0" fontId="2" fillId="0" borderId="0" xfId="3" applyFont="1" applyAlignment="1">
      <alignment horizontal="left" indent="2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" fillId="0" borderId="0" xfId="3" applyFont="1"/>
    <xf numFmtId="0" fontId="16" fillId="0" borderId="0" xfId="3" applyFont="1"/>
    <xf numFmtId="0" fontId="17" fillId="0" borderId="0" xfId="1" applyFont="1"/>
    <xf numFmtId="4" fontId="2" fillId="0" borderId="0" xfId="0" applyNumberFormat="1" applyFont="1"/>
    <xf numFmtId="0" fontId="1" fillId="7" borderId="0" xfId="3" applyFont="1" applyFill="1"/>
    <xf numFmtId="0" fontId="2" fillId="7" borderId="0" xfId="0" applyFont="1" applyFill="1"/>
    <xf numFmtId="0" fontId="1" fillId="7" borderId="0" xfId="0" applyFont="1" applyFill="1"/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8</xdr:row>
      <xdr:rowOff>9526</xdr:rowOff>
    </xdr:from>
    <xdr:to>
      <xdr:col>1</xdr:col>
      <xdr:colOff>5448858</xdr:colOff>
      <xdr:row>42</xdr:row>
      <xdr:rowOff>88062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9A3EDD-EEE6-A3BE-1D22-FDDC875D9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6" y="1438276"/>
          <a:ext cx="5448857" cy="4936286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43</xdr:row>
      <xdr:rowOff>114300</xdr:rowOff>
    </xdr:from>
    <xdr:to>
      <xdr:col>1</xdr:col>
      <xdr:colOff>5428189</xdr:colOff>
      <xdr:row>60</xdr:row>
      <xdr:rowOff>14282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CC2AD3-FBE1-1F24-2A26-0156A4023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" y="6543675"/>
          <a:ext cx="5437714" cy="2328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9</xdr:row>
      <xdr:rowOff>57152</xdr:rowOff>
    </xdr:from>
    <xdr:to>
      <xdr:col>1</xdr:col>
      <xdr:colOff>5782860</xdr:colOff>
      <xdr:row>17</xdr:row>
      <xdr:rowOff>118914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ED6BF8-B752-2E49-AB72-084DB9984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8" y="1676402"/>
          <a:ext cx="5782857" cy="12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19</xdr:row>
      <xdr:rowOff>47631</xdr:rowOff>
    </xdr:from>
    <xdr:to>
      <xdr:col>1</xdr:col>
      <xdr:colOff>5479619</xdr:colOff>
      <xdr:row>28</xdr:row>
      <xdr:rowOff>123658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D85800-1A76-F24C-0ECF-61FD5AFA9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6" y="3095631"/>
          <a:ext cx="5479618" cy="13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7</xdr:row>
      <xdr:rowOff>19052</xdr:rowOff>
    </xdr:from>
    <xdr:to>
      <xdr:col>1</xdr:col>
      <xdr:colOff>5781908</xdr:colOff>
      <xdr:row>9</xdr:row>
      <xdr:rowOff>68540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144FCE-B889-F3E9-9D28-210985A4C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2" y="1257302"/>
          <a:ext cx="5772381" cy="335238"/>
        </a:xfrm>
        <a:prstGeom prst="rect">
          <a:avLst/>
        </a:prstGeom>
      </xdr:spPr>
    </xdr:pic>
    <xdr:clientData/>
  </xdr:twoCellAnchor>
  <xdr:twoCellAnchor editAs="oneCell">
    <xdr:from>
      <xdr:col>1</xdr:col>
      <xdr:colOff>9529</xdr:colOff>
      <xdr:row>11</xdr:row>
      <xdr:rowOff>5</xdr:rowOff>
    </xdr:from>
    <xdr:to>
      <xdr:col>1</xdr:col>
      <xdr:colOff>5855244</xdr:colOff>
      <xdr:row>16</xdr:row>
      <xdr:rowOff>39915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30779F-8125-AD07-8AC8-3D3E43683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404" y="1809755"/>
          <a:ext cx="5845715" cy="75428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17</xdr:row>
      <xdr:rowOff>28574</xdr:rowOff>
    </xdr:from>
    <xdr:to>
      <xdr:col>1</xdr:col>
      <xdr:colOff>5725722</xdr:colOff>
      <xdr:row>27</xdr:row>
      <xdr:rowOff>28395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595A79-B534-72BF-2B37-154FAAC19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6" y="2695574"/>
          <a:ext cx="5668571" cy="14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11</xdr:row>
      <xdr:rowOff>2</xdr:rowOff>
    </xdr:from>
    <xdr:to>
      <xdr:col>1</xdr:col>
      <xdr:colOff>5636575</xdr:colOff>
      <xdr:row>20</xdr:row>
      <xdr:rowOff>40984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5D74136-56B8-63BE-AA6D-83E1F0C87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8" y="1952627"/>
          <a:ext cx="5636572" cy="13268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10</xdr:row>
      <xdr:rowOff>19038</xdr:rowOff>
    </xdr:from>
    <xdr:to>
      <xdr:col>1</xdr:col>
      <xdr:colOff>5381712</xdr:colOff>
      <xdr:row>19</xdr:row>
      <xdr:rowOff>73735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029469-80F6-F64A-DB74-D0F4BF9B3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3" y="1828788"/>
          <a:ext cx="5381714" cy="13405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8</xdr:row>
      <xdr:rowOff>142866</xdr:rowOff>
    </xdr:from>
    <xdr:to>
      <xdr:col>1</xdr:col>
      <xdr:colOff>5434474</xdr:colOff>
      <xdr:row>24</xdr:row>
      <xdr:rowOff>54199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77A5FD-1F07-9A40-D9CD-C872155DA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3" y="1571616"/>
          <a:ext cx="5434476" cy="219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workbookViewId="0">
      <selection activeCell="B18" sqref="B18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167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171</v>
      </c>
      <c r="B3" s="24"/>
      <c r="C3" s="25" t="s">
        <v>4</v>
      </c>
      <c r="D3" s="27">
        <v>2</v>
      </c>
    </row>
    <row r="4" spans="1:4" x14ac:dyDescent="0.2">
      <c r="A4" s="28" t="s">
        <v>5</v>
      </c>
      <c r="B4" s="29"/>
      <c r="C4" s="29"/>
      <c r="D4" s="30"/>
    </row>
    <row r="5" spans="1:4" x14ac:dyDescent="0.2">
      <c r="A5" s="31" t="s">
        <v>6</v>
      </c>
      <c r="B5" s="32" t="s">
        <v>7</v>
      </c>
    </row>
    <row r="6" spans="1:4" x14ac:dyDescent="0.2">
      <c r="A6" s="33"/>
      <c r="B6" s="34"/>
    </row>
    <row r="7" spans="1:4" x14ac:dyDescent="0.2">
      <c r="A7" s="35"/>
      <c r="B7" s="40" t="s">
        <v>8</v>
      </c>
    </row>
    <row r="8" spans="1:4" x14ac:dyDescent="0.2">
      <c r="A8" s="35"/>
      <c r="B8" s="36"/>
    </row>
    <row r="9" spans="1:4" x14ac:dyDescent="0.2">
      <c r="A9" s="45" t="s">
        <v>9</v>
      </c>
      <c r="B9" s="37" t="s">
        <v>10</v>
      </c>
    </row>
    <row r="10" spans="1:4" x14ac:dyDescent="0.2">
      <c r="A10" s="45" t="s">
        <v>11</v>
      </c>
      <c r="B10" s="37" t="s">
        <v>12</v>
      </c>
    </row>
    <row r="11" spans="1:4" x14ac:dyDescent="0.2">
      <c r="A11" s="45" t="s">
        <v>13</v>
      </c>
      <c r="B11" s="37" t="s">
        <v>14</v>
      </c>
    </row>
    <row r="12" spans="1:4" x14ac:dyDescent="0.2">
      <c r="A12" s="45" t="s">
        <v>15</v>
      </c>
      <c r="B12" s="37" t="s">
        <v>16</v>
      </c>
    </row>
    <row r="13" spans="1:4" x14ac:dyDescent="0.2">
      <c r="A13" s="45" t="s">
        <v>17</v>
      </c>
      <c r="B13" s="37" t="s">
        <v>18</v>
      </c>
    </row>
    <row r="14" spans="1:4" x14ac:dyDescent="0.2">
      <c r="A14" s="45" t="s">
        <v>19</v>
      </c>
      <c r="B14" s="37" t="s">
        <v>20</v>
      </c>
    </row>
    <row r="15" spans="1:4" ht="12" thickBot="1" x14ac:dyDescent="0.25">
      <c r="A15" s="38"/>
      <c r="B15" s="39"/>
    </row>
  </sheetData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15"/>
  <sheetViews>
    <sheetView showGridLines="0" workbookViewId="0">
      <selection activeCell="C12" sqref="C12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3" t="str">
        <f>'Notas de Disciplina Financiera'!A1</f>
        <v>Sistema Municipal de Agua Potable y Alcantarillado</v>
      </c>
      <c r="C1" s="93"/>
      <c r="D1" s="93"/>
      <c r="E1" s="41" t="s">
        <v>0</v>
      </c>
      <c r="F1" s="42">
        <f>'Notas de Disciplina Financiera'!D1</f>
        <v>2024</v>
      </c>
    </row>
    <row r="2" spans="1:6" x14ac:dyDescent="0.2">
      <c r="B2" s="93" t="s">
        <v>1</v>
      </c>
      <c r="C2" s="93"/>
      <c r="D2" s="93"/>
      <c r="E2" s="41" t="s">
        <v>2</v>
      </c>
      <c r="F2" s="42" t="str">
        <f>'Notas de Disciplina Financiera'!D2</f>
        <v>Trimestral</v>
      </c>
    </row>
    <row r="3" spans="1:6" x14ac:dyDescent="0.2">
      <c r="B3" s="93" t="str">
        <f>'Notas de Disciplina Financiera'!A3</f>
        <v>Correspondiente del 01 de enero al 30 de junio de 2024</v>
      </c>
      <c r="C3" s="93"/>
      <c r="D3" s="93"/>
      <c r="E3" s="41" t="s">
        <v>4</v>
      </c>
      <c r="F3" s="42">
        <f>'Notas de Disciplina Financiera'!D3</f>
        <v>2</v>
      </c>
    </row>
    <row r="5" spans="1:6" x14ac:dyDescent="0.2">
      <c r="B5" s="44"/>
      <c r="C5" s="44" t="s">
        <v>18</v>
      </c>
    </row>
    <row r="7" spans="1:6" x14ac:dyDescent="0.2">
      <c r="B7" s="1" t="s">
        <v>149</v>
      </c>
    </row>
    <row r="8" spans="1:6" x14ac:dyDescent="0.2">
      <c r="B8" s="46" t="s">
        <v>158</v>
      </c>
    </row>
    <row r="9" spans="1:6" x14ac:dyDescent="0.2">
      <c r="A9" s="43"/>
      <c r="B9" s="47" t="s">
        <v>159</v>
      </c>
    </row>
    <row r="10" spans="1:6" x14ac:dyDescent="0.2">
      <c r="B10" s="47" t="s">
        <v>160</v>
      </c>
    </row>
    <row r="11" spans="1:6" x14ac:dyDescent="0.2">
      <c r="B11" s="47"/>
    </row>
    <row r="12" spans="1:6" x14ac:dyDescent="0.2">
      <c r="C12" s="90" t="s">
        <v>164</v>
      </c>
    </row>
    <row r="14" spans="1:6" x14ac:dyDescent="0.2">
      <c r="C14" s="88" t="s">
        <v>161</v>
      </c>
    </row>
    <row r="15" spans="1:6" x14ac:dyDescent="0.2">
      <c r="C15" s="87" t="s">
        <v>162</v>
      </c>
    </row>
  </sheetData>
  <mergeCells count="3">
    <mergeCell ref="B1:D1"/>
    <mergeCell ref="B2:D2"/>
    <mergeCell ref="B3:D3"/>
  </mergeCells>
  <hyperlinks>
    <hyperlink ref="C14" location="'NDF-05 (I)'!B22" display="Favor de ver el instructivo de esta nota (NDF-05):" xr:uid="{62A4FD59-AF1B-42F2-A35A-3F7423B919A9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F22C7-036F-4C82-A39F-F32D2ABFE0BD}">
  <sheetPr>
    <pageSetUpPr fitToPage="1"/>
  </sheetPr>
  <dimension ref="A1:C27"/>
  <sheetViews>
    <sheetView showGridLines="0" zoomScaleNormal="100" zoomScaleSheetLayoutView="110" workbookViewId="0">
      <selection activeCell="B25" sqref="B25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17</v>
      </c>
      <c r="B4" s="57" t="s">
        <v>18</v>
      </c>
    </row>
    <row r="5" spans="1:2" ht="15" customHeight="1" x14ac:dyDescent="0.2">
      <c r="A5" s="56"/>
      <c r="B5" s="62" t="s">
        <v>149</v>
      </c>
    </row>
    <row r="6" spans="1:2" ht="15" customHeight="1" x14ac:dyDescent="0.2">
      <c r="A6" s="56"/>
      <c r="B6" s="63" t="s">
        <v>158</v>
      </c>
    </row>
    <row r="7" spans="1:2" ht="15" customHeight="1" x14ac:dyDescent="0.2">
      <c r="A7" s="53"/>
      <c r="B7" s="64" t="s">
        <v>159</v>
      </c>
    </row>
    <row r="8" spans="1:2" ht="15" customHeight="1" x14ac:dyDescent="0.2">
      <c r="A8" s="53"/>
      <c r="B8" s="64" t="s">
        <v>160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163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  <c r="B22" s="87" t="s">
        <v>162</v>
      </c>
    </row>
    <row r="23" spans="1:2" x14ac:dyDescent="0.2">
      <c r="A23" s="53"/>
      <c r="B23" s="86" t="s">
        <v>29</v>
      </c>
    </row>
    <row r="24" spans="1:2" x14ac:dyDescent="0.2">
      <c r="A24" s="53"/>
      <c r="B24" s="86"/>
    </row>
    <row r="25" spans="1:2" x14ac:dyDescent="0.2">
      <c r="A25" s="53"/>
      <c r="B25" s="86" t="s">
        <v>164</v>
      </c>
    </row>
    <row r="26" spans="1:2" x14ac:dyDescent="0.2">
      <c r="A26" s="53"/>
    </row>
    <row r="27" spans="1:2" x14ac:dyDescent="0.2">
      <c r="A27" s="5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10"/>
  <sheetViews>
    <sheetView showGridLines="0" workbookViewId="0">
      <selection activeCell="C10" sqref="C10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3" t="str">
        <f>'Notas de Disciplina Financiera'!A1</f>
        <v>Sistema Municipal de Agua Potable y Alcantarillado</v>
      </c>
      <c r="C1" s="93"/>
      <c r="D1" s="93"/>
      <c r="E1" s="41" t="s">
        <v>0</v>
      </c>
      <c r="F1" s="42">
        <f>'Notas de Disciplina Financiera'!D1</f>
        <v>2024</v>
      </c>
    </row>
    <row r="2" spans="1:6" x14ac:dyDescent="0.2">
      <c r="B2" s="93" t="s">
        <v>1</v>
      </c>
      <c r="C2" s="93"/>
      <c r="D2" s="93"/>
      <c r="E2" s="41" t="s">
        <v>2</v>
      </c>
      <c r="F2" s="42" t="str">
        <f>'Notas de Disciplina Financiera'!D2</f>
        <v>Trimestral</v>
      </c>
    </row>
    <row r="3" spans="1:6" x14ac:dyDescent="0.2">
      <c r="B3" s="93" t="str">
        <f>'Notas de Disciplina Financiera'!A3</f>
        <v>Correspondiente del 01 de enero al 30 de junio de 2024</v>
      </c>
      <c r="C3" s="93"/>
      <c r="D3" s="93"/>
      <c r="E3" s="41" t="s">
        <v>4</v>
      </c>
      <c r="F3" s="42">
        <f>'Notas de Disciplina Financiera'!D3</f>
        <v>2</v>
      </c>
    </row>
    <row r="5" spans="1:6" x14ac:dyDescent="0.2">
      <c r="B5" s="44"/>
      <c r="C5" s="44" t="s">
        <v>20</v>
      </c>
    </row>
    <row r="7" spans="1:6" x14ac:dyDescent="0.2">
      <c r="B7" s="1" t="s">
        <v>149</v>
      </c>
    </row>
    <row r="8" spans="1:6" x14ac:dyDescent="0.2">
      <c r="B8" s="46" t="s">
        <v>165</v>
      </c>
    </row>
    <row r="9" spans="1:6" x14ac:dyDescent="0.2">
      <c r="A9" s="43"/>
    </row>
    <row r="10" spans="1:6" x14ac:dyDescent="0.2">
      <c r="C10" s="92" t="s">
        <v>170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5333F-B61D-4E8B-8F78-0F8003C18727}">
  <sheetPr>
    <pageSetUpPr fitToPage="1"/>
  </sheetPr>
  <dimension ref="A1:C28"/>
  <sheetViews>
    <sheetView showGridLines="0" tabSelected="1" zoomScaleNormal="100" zoomScaleSheetLayoutView="110" workbookViewId="0">
      <selection activeCell="B30" sqref="B30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19</v>
      </c>
      <c r="B4" s="57" t="s">
        <v>20</v>
      </c>
    </row>
    <row r="5" spans="1:2" ht="15" customHeight="1" x14ac:dyDescent="0.2">
      <c r="A5" s="56"/>
      <c r="B5" s="62" t="s">
        <v>149</v>
      </c>
    </row>
    <row r="6" spans="1:2" ht="15" customHeight="1" x14ac:dyDescent="0.2">
      <c r="A6" s="56"/>
      <c r="B6" s="63" t="s">
        <v>165</v>
      </c>
    </row>
    <row r="7" spans="1:2" ht="15" customHeight="1" x14ac:dyDescent="0.2">
      <c r="A7" s="53"/>
    </row>
    <row r="8" spans="1:2" ht="15" customHeight="1" x14ac:dyDescent="0.2">
      <c r="A8" s="53"/>
      <c r="B8" s="61" t="s">
        <v>166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8" spans="1:2" x14ac:dyDescent="0.2">
      <c r="B28" s="8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17"/>
  <sheetViews>
    <sheetView showGridLines="0" workbookViewId="0">
      <selection activeCell="B9" sqref="B9:C9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3" t="str">
        <f>'Notas de Disciplina Financiera'!A1</f>
        <v>Sistema Municipal de Agua Potable y Alcantarillado</v>
      </c>
      <c r="C1" s="93"/>
      <c r="D1" s="93"/>
      <c r="E1" s="41" t="s">
        <v>0</v>
      </c>
      <c r="F1" s="42">
        <f>'Notas de Disciplina Financiera'!D1</f>
        <v>2024</v>
      </c>
    </row>
    <row r="2" spans="1:6" x14ac:dyDescent="0.2">
      <c r="B2" s="93" t="s">
        <v>1</v>
      </c>
      <c r="C2" s="93"/>
      <c r="D2" s="93"/>
      <c r="E2" s="41" t="s">
        <v>2</v>
      </c>
      <c r="F2" s="42" t="str">
        <f>'Notas de Disciplina Financiera'!D2</f>
        <v>Trimestral</v>
      </c>
    </row>
    <row r="3" spans="1:6" x14ac:dyDescent="0.2">
      <c r="B3" s="93" t="str">
        <f>'Notas de Disciplina Financiera'!A3</f>
        <v>Correspondiente del 01 de enero al 30 de junio de 2024</v>
      </c>
      <c r="C3" s="93"/>
      <c r="D3" s="93"/>
      <c r="E3" s="41" t="s">
        <v>4</v>
      </c>
      <c r="F3" s="42">
        <f>'Notas de Disciplina Financiera'!D3</f>
        <v>2</v>
      </c>
    </row>
    <row r="5" spans="1:6" x14ac:dyDescent="0.2">
      <c r="B5" s="44"/>
      <c r="C5" s="44" t="s">
        <v>10</v>
      </c>
    </row>
    <row r="7" spans="1:6" x14ac:dyDescent="0.2">
      <c r="B7" s="1" t="s">
        <v>21</v>
      </c>
    </row>
    <row r="8" spans="1:6" x14ac:dyDescent="0.2">
      <c r="B8" s="46" t="s">
        <v>22</v>
      </c>
    </row>
    <row r="9" spans="1:6" x14ac:dyDescent="0.2">
      <c r="A9" s="43"/>
      <c r="B9" s="90" t="s">
        <v>168</v>
      </c>
      <c r="C9" s="91"/>
    </row>
    <row r="16" spans="1:6" x14ac:dyDescent="0.2">
      <c r="C16" s="88" t="s">
        <v>23</v>
      </c>
    </row>
    <row r="17" spans="3:3" x14ac:dyDescent="0.2">
      <c r="C17" s="87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D9693601-45D1-4D86-B63D-B2ED298B1B8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4CA82-EC4B-4282-9BE7-CBCD8BD41B6A}">
  <sheetPr>
    <pageSetUpPr fitToPage="1"/>
  </sheetPr>
  <dimension ref="A1:C67"/>
  <sheetViews>
    <sheetView showGridLines="0" zoomScaleNormal="100" zoomScaleSheetLayoutView="110" workbookViewId="0">
      <selection activeCell="B66" sqref="B66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9</v>
      </c>
      <c r="B4" s="57" t="s">
        <v>10</v>
      </c>
    </row>
    <row r="5" spans="1:2" ht="15" customHeight="1" x14ac:dyDescent="0.2">
      <c r="A5" s="56"/>
      <c r="B5" s="62" t="s">
        <v>21</v>
      </c>
    </row>
    <row r="6" spans="1:2" ht="15" customHeight="1" x14ac:dyDescent="0.2">
      <c r="A6" s="56"/>
      <c r="B6" s="63" t="s">
        <v>22</v>
      </c>
    </row>
    <row r="7" spans="1:2" ht="15" customHeight="1" x14ac:dyDescent="0.2">
      <c r="A7" s="56"/>
      <c r="B7" s="58"/>
    </row>
    <row r="8" spans="1:2" ht="15" customHeight="1" x14ac:dyDescent="0.2">
      <c r="A8" s="56"/>
      <c r="B8" s="59" t="s">
        <v>27</v>
      </c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63" spans="2:2" x14ac:dyDescent="0.2">
      <c r="B63" s="87" t="s">
        <v>28</v>
      </c>
    </row>
    <row r="64" spans="2:2" x14ac:dyDescent="0.2">
      <c r="B64" s="86" t="s">
        <v>29</v>
      </c>
    </row>
    <row r="66" spans="2:2" x14ac:dyDescent="0.2">
      <c r="B66" s="86" t="s">
        <v>30</v>
      </c>
    </row>
    <row r="67" spans="2:2" x14ac:dyDescent="0.2">
      <c r="B67" s="86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J162"/>
  <sheetViews>
    <sheetView showGridLines="0" topLeftCell="A7" zoomScaleNormal="100" workbookViewId="0">
      <selection activeCell="I62" activeCellId="5" sqref="I14 I22 I32 I42 I52 I62"/>
    </sheetView>
  </sheetViews>
  <sheetFormatPr baseColWidth="10" defaultColWidth="12" defaultRowHeight="11.25" x14ac:dyDescent="0.2"/>
  <cols>
    <col min="1" max="1" width="2.832031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83203125" style="1" customWidth="1"/>
    <col min="8" max="8" width="15.1640625" style="1" bestFit="1" customWidth="1"/>
    <col min="9" max="9" width="18" style="1" bestFit="1" customWidth="1"/>
    <col min="10" max="10" width="12.6640625" style="1" bestFit="1" customWidth="1"/>
    <col min="11" max="16384" width="12" style="1"/>
  </cols>
  <sheetData>
    <row r="1" spans="1:10" x14ac:dyDescent="0.2">
      <c r="B1" s="93" t="str">
        <f>'Notas de Disciplina Financiera'!A1</f>
        <v>Sistema Municipal de Agua Potable y Alcantarillado</v>
      </c>
      <c r="C1" s="93"/>
      <c r="D1" s="93"/>
      <c r="E1" s="41" t="s">
        <v>0</v>
      </c>
      <c r="F1" s="42">
        <f>'Notas de Disciplina Financiera'!D1</f>
        <v>2024</v>
      </c>
    </row>
    <row r="2" spans="1:10" x14ac:dyDescent="0.2">
      <c r="B2" s="93" t="s">
        <v>1</v>
      </c>
      <c r="C2" s="93"/>
      <c r="D2" s="93"/>
      <c r="E2" s="41" t="s">
        <v>2</v>
      </c>
      <c r="F2" s="42" t="str">
        <f>'Notas de Disciplina Financiera'!D2</f>
        <v>Trimestral</v>
      </c>
    </row>
    <row r="3" spans="1:10" x14ac:dyDescent="0.2">
      <c r="B3" s="93" t="str">
        <f>'Notas de Disciplina Financiera'!A3</f>
        <v>Correspondiente del 01 de enero al 30 de junio de 2024</v>
      </c>
      <c r="C3" s="93"/>
      <c r="D3" s="93"/>
      <c r="E3" s="41" t="s">
        <v>4</v>
      </c>
      <c r="F3" s="42">
        <f>'Notas de Disciplina Financiera'!D3</f>
        <v>2</v>
      </c>
    </row>
    <row r="5" spans="1:10" x14ac:dyDescent="0.2">
      <c r="B5" s="44" t="s">
        <v>31</v>
      </c>
    </row>
    <row r="6" spans="1:10" x14ac:dyDescent="0.2">
      <c r="B6" s="99" t="str">
        <f>B1</f>
        <v>Sistema Municipal de Agua Potable y Alcantarillado</v>
      </c>
      <c r="C6" s="99"/>
      <c r="D6" s="99"/>
      <c r="E6" s="99"/>
      <c r="F6" s="99"/>
      <c r="G6" s="99"/>
      <c r="H6" s="99"/>
      <c r="I6" s="99"/>
    </row>
    <row r="7" spans="1:10" x14ac:dyDescent="0.2">
      <c r="B7" s="94" t="s">
        <v>32</v>
      </c>
      <c r="C7" s="94"/>
      <c r="D7" s="94"/>
      <c r="E7" s="94"/>
      <c r="F7" s="94"/>
      <c r="G7" s="94"/>
      <c r="H7" s="94"/>
      <c r="I7" s="94"/>
    </row>
    <row r="8" spans="1:10" x14ac:dyDescent="0.2">
      <c r="B8" s="94" t="s">
        <v>33</v>
      </c>
      <c r="C8" s="94"/>
      <c r="D8" s="94"/>
      <c r="E8" s="94"/>
      <c r="F8" s="94"/>
      <c r="G8" s="94"/>
      <c r="H8" s="94"/>
      <c r="I8" s="94"/>
    </row>
    <row r="9" spans="1:10" x14ac:dyDescent="0.2">
      <c r="B9" s="94" t="str">
        <f>B3</f>
        <v>Correspondiente del 01 de enero al 30 de junio de 2024</v>
      </c>
      <c r="C9" s="94"/>
      <c r="D9" s="94"/>
      <c r="E9" s="94"/>
      <c r="F9" s="94"/>
      <c r="G9" s="94"/>
      <c r="H9" s="94"/>
      <c r="I9" s="94"/>
    </row>
    <row r="10" spans="1:10" x14ac:dyDescent="0.2">
      <c r="B10" s="95" t="s">
        <v>34</v>
      </c>
      <c r="C10" s="95"/>
      <c r="D10" s="95"/>
      <c r="E10" s="95"/>
      <c r="F10" s="95"/>
      <c r="G10" s="95"/>
      <c r="H10" s="95"/>
      <c r="I10" s="95"/>
    </row>
    <row r="11" spans="1:10" x14ac:dyDescent="0.2">
      <c r="B11" s="9"/>
      <c r="C11" s="9"/>
      <c r="D11" s="96" t="s">
        <v>35</v>
      </c>
      <c r="E11" s="97"/>
      <c r="F11" s="97"/>
      <c r="G11" s="97"/>
      <c r="H11" s="98"/>
      <c r="I11" s="9"/>
    </row>
    <row r="12" spans="1:10" ht="56.25" customHeight="1" x14ac:dyDescent="0.2">
      <c r="B12" s="8" t="s">
        <v>36</v>
      </c>
      <c r="C12" s="8" t="s">
        <v>37</v>
      </c>
      <c r="D12" s="2" t="s">
        <v>38</v>
      </c>
      <c r="E12" s="2" t="s">
        <v>39</v>
      </c>
      <c r="F12" s="2" t="s">
        <v>40</v>
      </c>
      <c r="G12" s="2" t="s">
        <v>41</v>
      </c>
      <c r="H12" s="2" t="s">
        <v>42</v>
      </c>
      <c r="I12" s="8" t="s">
        <v>43</v>
      </c>
    </row>
    <row r="13" spans="1:10" x14ac:dyDescent="0.2">
      <c r="A13" s="43"/>
      <c r="B13" s="13" t="s">
        <v>44</v>
      </c>
      <c r="C13" s="3">
        <v>21518856.659999996</v>
      </c>
      <c r="D13" s="3">
        <f>D14+D22+D32+D42+D52+D62+D66+D74+D78</f>
        <v>2040770.5</v>
      </c>
      <c r="E13" s="3">
        <f>+E22+E32+E42+E52+E62+E66+E74+E78</f>
        <v>227674.56</v>
      </c>
      <c r="F13" s="3">
        <v>140000</v>
      </c>
      <c r="G13" s="3">
        <v>140000</v>
      </c>
      <c r="H13" s="3">
        <f>D13-E13+F13-G13</f>
        <v>1813095.94</v>
      </c>
      <c r="I13" s="3">
        <f>C13+H13</f>
        <v>23331952.599999998</v>
      </c>
    </row>
    <row r="14" spans="1:10" x14ac:dyDescent="0.2">
      <c r="B14" s="17" t="s">
        <v>45</v>
      </c>
      <c r="C14" s="3">
        <v>7781593.2999999998</v>
      </c>
      <c r="D14" s="3">
        <v>288786.33</v>
      </c>
      <c r="E14" s="3">
        <v>0</v>
      </c>
      <c r="F14" s="3">
        <v>0</v>
      </c>
      <c r="G14" s="3">
        <v>0</v>
      </c>
      <c r="H14" s="4">
        <f t="shared" ref="H14:H77" si="0">D14-E14</f>
        <v>288786.33</v>
      </c>
      <c r="I14" s="3">
        <f>C14+H14</f>
        <v>8070379.6299999999</v>
      </c>
      <c r="J14" s="89"/>
    </row>
    <row r="15" spans="1:10" x14ac:dyDescent="0.2">
      <c r="B15" s="16" t="s">
        <v>46</v>
      </c>
      <c r="C15" s="4">
        <v>4932280.8099999996</v>
      </c>
      <c r="D15" s="4">
        <v>35635.79</v>
      </c>
      <c r="E15" s="4">
        <v>0</v>
      </c>
      <c r="F15" s="4">
        <v>0</v>
      </c>
      <c r="G15" s="4">
        <v>0</v>
      </c>
      <c r="H15" s="4">
        <f t="shared" si="0"/>
        <v>35635.79</v>
      </c>
      <c r="I15" s="4">
        <f t="shared" ref="I14:I77" si="1">C15+H15</f>
        <v>4967916.5999999996</v>
      </c>
    </row>
    <row r="16" spans="1:10" x14ac:dyDescent="0.2">
      <c r="B16" s="16" t="s">
        <v>47</v>
      </c>
      <c r="C16" s="4">
        <v>70000</v>
      </c>
      <c r="D16" s="4">
        <v>50000</v>
      </c>
      <c r="E16" s="4">
        <v>0</v>
      </c>
      <c r="F16" s="4">
        <v>0</v>
      </c>
      <c r="G16" s="4">
        <v>0</v>
      </c>
      <c r="H16" s="4">
        <f t="shared" si="0"/>
        <v>50000</v>
      </c>
      <c r="I16" s="4">
        <f t="shared" si="1"/>
        <v>120000</v>
      </c>
    </row>
    <row r="17" spans="2:9" x14ac:dyDescent="0.2">
      <c r="B17" s="16" t="s">
        <v>48</v>
      </c>
      <c r="C17" s="4">
        <v>789545.83</v>
      </c>
      <c r="D17" s="4">
        <v>4981.9799999999996</v>
      </c>
      <c r="E17" s="4">
        <v>0</v>
      </c>
      <c r="F17" s="4">
        <v>0</v>
      </c>
      <c r="G17" s="4">
        <v>0</v>
      </c>
      <c r="H17" s="4">
        <f t="shared" si="0"/>
        <v>4981.9799999999996</v>
      </c>
      <c r="I17" s="4">
        <f t="shared" si="1"/>
        <v>794527.80999999994</v>
      </c>
    </row>
    <row r="18" spans="2:9" x14ac:dyDescent="0.2">
      <c r="B18" s="16" t="s">
        <v>49</v>
      </c>
      <c r="C18" s="4">
        <v>1131306.74</v>
      </c>
      <c r="D18" s="4">
        <v>174604.98</v>
      </c>
      <c r="E18" s="4">
        <v>0</v>
      </c>
      <c r="F18" s="4">
        <v>0</v>
      </c>
      <c r="G18" s="4">
        <v>0</v>
      </c>
      <c r="H18" s="4">
        <f t="shared" si="0"/>
        <v>174604.98</v>
      </c>
      <c r="I18" s="4">
        <f t="shared" si="1"/>
        <v>1305911.72</v>
      </c>
    </row>
    <row r="19" spans="2:9" x14ac:dyDescent="0.2">
      <c r="B19" s="16" t="s">
        <v>50</v>
      </c>
      <c r="C19" s="4">
        <v>858459.92</v>
      </c>
      <c r="D19" s="4">
        <v>23563.58</v>
      </c>
      <c r="E19" s="4">
        <v>0</v>
      </c>
      <c r="F19" s="4">
        <v>0</v>
      </c>
      <c r="G19" s="4">
        <v>0</v>
      </c>
      <c r="H19" s="4">
        <f t="shared" si="0"/>
        <v>23563.58</v>
      </c>
      <c r="I19" s="4">
        <f t="shared" si="1"/>
        <v>882023.5</v>
      </c>
    </row>
    <row r="20" spans="2:9" x14ac:dyDescent="0.2">
      <c r="B20" s="16" t="s">
        <v>51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f t="shared" si="0"/>
        <v>0</v>
      </c>
      <c r="I20" s="4">
        <f t="shared" si="1"/>
        <v>0</v>
      </c>
    </row>
    <row r="21" spans="2:9" x14ac:dyDescent="0.2">
      <c r="B21" s="16" t="s">
        <v>52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f t="shared" si="0"/>
        <v>0</v>
      </c>
      <c r="I21" s="4">
        <f t="shared" si="1"/>
        <v>0</v>
      </c>
    </row>
    <row r="22" spans="2:9" x14ac:dyDescent="0.2">
      <c r="B22" s="17" t="s">
        <v>53</v>
      </c>
      <c r="C22" s="3">
        <v>3540549.99</v>
      </c>
      <c r="D22" s="3">
        <v>9000</v>
      </c>
      <c r="E22" s="3">
        <v>29000</v>
      </c>
      <c r="F22" s="3">
        <v>0</v>
      </c>
      <c r="G22" s="3">
        <v>0</v>
      </c>
      <c r="H22" s="3">
        <f t="shared" si="0"/>
        <v>-20000</v>
      </c>
      <c r="I22" s="3">
        <f t="shared" si="1"/>
        <v>3520549.99</v>
      </c>
    </row>
    <row r="23" spans="2:9" x14ac:dyDescent="0.2">
      <c r="B23" s="16" t="s">
        <v>54</v>
      </c>
      <c r="C23" s="4">
        <v>295000</v>
      </c>
      <c r="D23" s="4">
        <v>9000</v>
      </c>
      <c r="E23" s="4">
        <v>0</v>
      </c>
      <c r="F23" s="4">
        <v>0</v>
      </c>
      <c r="G23" s="4">
        <v>0</v>
      </c>
      <c r="H23" s="4">
        <f t="shared" si="0"/>
        <v>9000</v>
      </c>
      <c r="I23" s="4">
        <f t="shared" si="1"/>
        <v>304000</v>
      </c>
    </row>
    <row r="24" spans="2:9" x14ac:dyDescent="0.2">
      <c r="B24" s="16" t="s">
        <v>55</v>
      </c>
      <c r="C24" s="4">
        <v>37600</v>
      </c>
      <c r="D24" s="4">
        <v>0</v>
      </c>
      <c r="E24" s="4">
        <v>0</v>
      </c>
      <c r="F24" s="4">
        <v>0</v>
      </c>
      <c r="G24" s="4">
        <v>0</v>
      </c>
      <c r="H24" s="4">
        <f t="shared" si="0"/>
        <v>0</v>
      </c>
      <c r="I24" s="4">
        <f t="shared" si="1"/>
        <v>37600</v>
      </c>
    </row>
    <row r="25" spans="2:9" x14ac:dyDescent="0.2">
      <c r="B25" s="16" t="s">
        <v>56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0"/>
        <v>0</v>
      </c>
      <c r="I25" s="4">
        <f t="shared" si="1"/>
        <v>0</v>
      </c>
    </row>
    <row r="26" spans="2:9" x14ac:dyDescent="0.2">
      <c r="B26" s="16" t="s">
        <v>57</v>
      </c>
      <c r="C26" s="4">
        <v>1953000</v>
      </c>
      <c r="D26" s="4">
        <v>0</v>
      </c>
      <c r="E26" s="4">
        <v>10000</v>
      </c>
      <c r="F26" s="4">
        <v>0</v>
      </c>
      <c r="G26" s="4">
        <v>0</v>
      </c>
      <c r="H26" s="4">
        <f t="shared" si="0"/>
        <v>-10000</v>
      </c>
      <c r="I26" s="4">
        <f t="shared" si="1"/>
        <v>1943000</v>
      </c>
    </row>
    <row r="27" spans="2:9" x14ac:dyDescent="0.2">
      <c r="B27" s="16" t="s">
        <v>58</v>
      </c>
      <c r="C27" s="4">
        <v>237500</v>
      </c>
      <c r="D27" s="4">
        <v>0</v>
      </c>
      <c r="E27" s="4">
        <v>15000</v>
      </c>
      <c r="F27" s="4">
        <v>0</v>
      </c>
      <c r="G27" s="4">
        <v>0</v>
      </c>
      <c r="H27" s="4">
        <f t="shared" si="0"/>
        <v>-15000</v>
      </c>
      <c r="I27" s="4">
        <f t="shared" si="1"/>
        <v>222500</v>
      </c>
    </row>
    <row r="28" spans="2:9" x14ac:dyDescent="0.2">
      <c r="B28" s="16" t="s">
        <v>59</v>
      </c>
      <c r="C28" s="4">
        <v>520449.99</v>
      </c>
      <c r="D28" s="4">
        <v>0</v>
      </c>
      <c r="E28" s="4">
        <v>4000</v>
      </c>
      <c r="F28" s="4">
        <v>0</v>
      </c>
      <c r="G28" s="4">
        <v>0</v>
      </c>
      <c r="H28" s="4">
        <f t="shared" si="0"/>
        <v>-4000</v>
      </c>
      <c r="I28" s="4">
        <f t="shared" si="1"/>
        <v>516449.99</v>
      </c>
    </row>
    <row r="29" spans="2:9" x14ac:dyDescent="0.2">
      <c r="B29" s="16" t="s">
        <v>60</v>
      </c>
      <c r="C29" s="4">
        <v>90000</v>
      </c>
      <c r="D29" s="4">
        <v>0</v>
      </c>
      <c r="E29" s="4">
        <v>0</v>
      </c>
      <c r="F29" s="4">
        <v>0</v>
      </c>
      <c r="G29" s="4">
        <v>0</v>
      </c>
      <c r="H29" s="4">
        <f t="shared" si="0"/>
        <v>0</v>
      </c>
      <c r="I29" s="4">
        <f t="shared" si="1"/>
        <v>90000</v>
      </c>
    </row>
    <row r="30" spans="2:9" x14ac:dyDescent="0.2">
      <c r="B30" s="16" t="s">
        <v>61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0"/>
        <v>0</v>
      </c>
      <c r="I30" s="4">
        <f t="shared" si="1"/>
        <v>0</v>
      </c>
    </row>
    <row r="31" spans="2:9" x14ac:dyDescent="0.2">
      <c r="B31" s="16" t="s">
        <v>62</v>
      </c>
      <c r="C31" s="4">
        <v>407000</v>
      </c>
      <c r="D31" s="4">
        <v>0</v>
      </c>
      <c r="E31" s="4">
        <v>0</v>
      </c>
      <c r="F31" s="4">
        <v>0</v>
      </c>
      <c r="G31" s="4">
        <v>0</v>
      </c>
      <c r="H31" s="4">
        <f t="shared" si="0"/>
        <v>0</v>
      </c>
      <c r="I31" s="4">
        <f t="shared" si="1"/>
        <v>407000</v>
      </c>
    </row>
    <row r="32" spans="2:9" x14ac:dyDescent="0.2">
      <c r="B32" s="17" t="s">
        <v>63</v>
      </c>
      <c r="C32" s="3">
        <v>8344533.1299999999</v>
      </c>
      <c r="D32" s="3">
        <v>1593082.77</v>
      </c>
      <c r="E32" s="3">
        <v>198674.56</v>
      </c>
      <c r="F32" s="3">
        <v>0</v>
      </c>
      <c r="G32" s="3">
        <v>140000</v>
      </c>
      <c r="H32" s="3">
        <f>D32-E32+F32-G32</f>
        <v>1254408.21</v>
      </c>
      <c r="I32" s="3">
        <f t="shared" si="1"/>
        <v>9598941.3399999999</v>
      </c>
    </row>
    <row r="33" spans="2:9" x14ac:dyDescent="0.2">
      <c r="B33" s="16" t="s">
        <v>64</v>
      </c>
      <c r="C33" s="4">
        <v>3967880</v>
      </c>
      <c r="D33" s="4">
        <v>411300</v>
      </c>
      <c r="E33" s="4">
        <v>0</v>
      </c>
      <c r="F33" s="4">
        <v>0</v>
      </c>
      <c r="G33" s="4">
        <v>0</v>
      </c>
      <c r="H33" s="4">
        <f t="shared" si="0"/>
        <v>411300</v>
      </c>
      <c r="I33" s="4">
        <f t="shared" si="1"/>
        <v>4379180</v>
      </c>
    </row>
    <row r="34" spans="2:9" x14ac:dyDescent="0.2">
      <c r="B34" s="16" t="s">
        <v>65</v>
      </c>
      <c r="C34" s="4">
        <v>570100</v>
      </c>
      <c r="D34" s="4">
        <v>205000</v>
      </c>
      <c r="E34" s="4">
        <v>0</v>
      </c>
      <c r="F34" s="4">
        <v>0</v>
      </c>
      <c r="G34" s="4">
        <v>0</v>
      </c>
      <c r="H34" s="4">
        <f t="shared" si="0"/>
        <v>205000</v>
      </c>
      <c r="I34" s="4">
        <f t="shared" si="1"/>
        <v>775100</v>
      </c>
    </row>
    <row r="35" spans="2:9" x14ac:dyDescent="0.2">
      <c r="B35" s="16" t="s">
        <v>66</v>
      </c>
      <c r="C35" s="4">
        <v>667000</v>
      </c>
      <c r="D35" s="4">
        <v>45000</v>
      </c>
      <c r="E35" s="4">
        <v>0</v>
      </c>
      <c r="F35" s="4">
        <v>0</v>
      </c>
      <c r="G35" s="4">
        <v>0</v>
      </c>
      <c r="H35" s="4">
        <f t="shared" si="0"/>
        <v>45000</v>
      </c>
      <c r="I35" s="4">
        <f t="shared" si="1"/>
        <v>712000</v>
      </c>
    </row>
    <row r="36" spans="2:9" x14ac:dyDescent="0.2">
      <c r="B36" s="16" t="s">
        <v>67</v>
      </c>
      <c r="C36" s="4">
        <v>123000.01</v>
      </c>
      <c r="D36" s="4">
        <v>12000</v>
      </c>
      <c r="E36" s="4">
        <v>0</v>
      </c>
      <c r="F36" s="4">
        <v>0</v>
      </c>
      <c r="G36" s="4">
        <v>0</v>
      </c>
      <c r="H36" s="4">
        <f t="shared" si="0"/>
        <v>12000</v>
      </c>
      <c r="I36" s="4">
        <f t="shared" si="1"/>
        <v>135000.01</v>
      </c>
    </row>
    <row r="37" spans="2:9" x14ac:dyDescent="0.2">
      <c r="B37" s="16" t="s">
        <v>68</v>
      </c>
      <c r="C37" s="4">
        <v>1291000</v>
      </c>
      <c r="D37" s="4">
        <v>900582.77</v>
      </c>
      <c r="E37" s="4">
        <v>0</v>
      </c>
      <c r="F37" s="4">
        <v>0</v>
      </c>
      <c r="G37" s="4">
        <v>140000</v>
      </c>
      <c r="H37" s="4">
        <v>760582.77</v>
      </c>
      <c r="I37" s="4">
        <f t="shared" si="1"/>
        <v>2051582.77</v>
      </c>
    </row>
    <row r="38" spans="2:9" x14ac:dyDescent="0.2">
      <c r="B38" s="16" t="s">
        <v>69</v>
      </c>
      <c r="C38" s="4">
        <v>10000</v>
      </c>
      <c r="D38" s="4">
        <v>0</v>
      </c>
      <c r="E38" s="4">
        <v>0</v>
      </c>
      <c r="F38" s="4">
        <v>0</v>
      </c>
      <c r="G38" s="4">
        <v>0</v>
      </c>
      <c r="H38" s="4">
        <f t="shared" si="0"/>
        <v>0</v>
      </c>
      <c r="I38" s="4">
        <f t="shared" si="1"/>
        <v>10000</v>
      </c>
    </row>
    <row r="39" spans="2:9" x14ac:dyDescent="0.2">
      <c r="B39" s="16" t="s">
        <v>70</v>
      </c>
      <c r="C39" s="4">
        <v>20000</v>
      </c>
      <c r="D39" s="4">
        <v>0</v>
      </c>
      <c r="E39" s="4">
        <v>0</v>
      </c>
      <c r="F39" s="4">
        <v>0</v>
      </c>
      <c r="G39" s="4">
        <v>0</v>
      </c>
      <c r="H39" s="4">
        <f t="shared" si="0"/>
        <v>0</v>
      </c>
      <c r="I39" s="4">
        <f t="shared" si="1"/>
        <v>20000</v>
      </c>
    </row>
    <row r="40" spans="2:9" x14ac:dyDescent="0.2">
      <c r="B40" s="16" t="s">
        <v>71</v>
      </c>
      <c r="C40" s="4">
        <v>110800</v>
      </c>
      <c r="D40" s="4">
        <v>19200</v>
      </c>
      <c r="E40" s="4">
        <v>0</v>
      </c>
      <c r="F40" s="4">
        <v>0</v>
      </c>
      <c r="G40" s="4">
        <v>0</v>
      </c>
      <c r="H40" s="4">
        <f t="shared" si="0"/>
        <v>19200</v>
      </c>
      <c r="I40" s="4">
        <f t="shared" si="1"/>
        <v>130000</v>
      </c>
    </row>
    <row r="41" spans="2:9" x14ac:dyDescent="0.2">
      <c r="B41" s="16" t="s">
        <v>72</v>
      </c>
      <c r="C41" s="4">
        <v>1584753.12</v>
      </c>
      <c r="D41" s="4">
        <v>0</v>
      </c>
      <c r="E41" s="4">
        <v>198674.56</v>
      </c>
      <c r="F41" s="4">
        <v>0</v>
      </c>
      <c r="G41" s="4">
        <v>0</v>
      </c>
      <c r="H41" s="4">
        <f t="shared" si="0"/>
        <v>-198674.56</v>
      </c>
      <c r="I41" s="4">
        <f t="shared" si="1"/>
        <v>1386078.56</v>
      </c>
    </row>
    <row r="42" spans="2:9" x14ac:dyDescent="0.2">
      <c r="B42" s="17" t="s">
        <v>73</v>
      </c>
      <c r="C42" s="3">
        <v>40000</v>
      </c>
      <c r="D42" s="3">
        <v>5000</v>
      </c>
      <c r="E42" s="3">
        <v>0</v>
      </c>
      <c r="F42" s="3">
        <v>0</v>
      </c>
      <c r="G42" s="3">
        <v>0</v>
      </c>
      <c r="H42" s="3">
        <f t="shared" si="0"/>
        <v>5000</v>
      </c>
      <c r="I42" s="3">
        <f t="shared" si="1"/>
        <v>45000</v>
      </c>
    </row>
    <row r="43" spans="2:9" x14ac:dyDescent="0.2">
      <c r="B43" s="16" t="s">
        <v>74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si="0"/>
        <v>0</v>
      </c>
      <c r="I43" s="4">
        <f t="shared" si="1"/>
        <v>0</v>
      </c>
    </row>
    <row r="44" spans="2:9" x14ac:dyDescent="0.2">
      <c r="B44" s="16" t="s">
        <v>75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si="0"/>
        <v>0</v>
      </c>
      <c r="I44" s="4">
        <f t="shared" si="1"/>
        <v>0</v>
      </c>
    </row>
    <row r="45" spans="2:9" x14ac:dyDescent="0.2">
      <c r="B45" s="16" t="s">
        <v>76</v>
      </c>
      <c r="C45" s="4">
        <v>0</v>
      </c>
      <c r="D45" s="4">
        <v>5000</v>
      </c>
      <c r="E45" s="4">
        <v>0</v>
      </c>
      <c r="F45" s="4">
        <v>0</v>
      </c>
      <c r="G45" s="4">
        <v>0</v>
      </c>
      <c r="H45" s="4">
        <f t="shared" si="0"/>
        <v>5000</v>
      </c>
      <c r="I45" s="4">
        <f t="shared" si="1"/>
        <v>5000</v>
      </c>
    </row>
    <row r="46" spans="2:9" x14ac:dyDescent="0.2">
      <c r="B46" s="16" t="s">
        <v>77</v>
      </c>
      <c r="C46" s="4">
        <v>40000</v>
      </c>
      <c r="D46" s="4">
        <v>0</v>
      </c>
      <c r="E46" s="4">
        <v>0</v>
      </c>
      <c r="F46" s="4">
        <v>0</v>
      </c>
      <c r="G46" s="4">
        <v>0</v>
      </c>
      <c r="H46" s="4">
        <f t="shared" si="0"/>
        <v>0</v>
      </c>
      <c r="I46" s="4">
        <f t="shared" si="1"/>
        <v>40000</v>
      </c>
    </row>
    <row r="47" spans="2:9" x14ac:dyDescent="0.2">
      <c r="B47" s="16" t="s">
        <v>78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0"/>
        <v>0</v>
      </c>
      <c r="I47" s="4">
        <f t="shared" si="1"/>
        <v>0</v>
      </c>
    </row>
    <row r="48" spans="2:9" x14ac:dyDescent="0.2">
      <c r="B48" s="16" t="s">
        <v>79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0"/>
        <v>0</v>
      </c>
      <c r="I48" s="4">
        <f t="shared" si="1"/>
        <v>0</v>
      </c>
    </row>
    <row r="49" spans="2:9" x14ac:dyDescent="0.2">
      <c r="B49" s="16" t="s">
        <v>80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0"/>
        <v>0</v>
      </c>
      <c r="I49" s="4">
        <f t="shared" si="1"/>
        <v>0</v>
      </c>
    </row>
    <row r="50" spans="2:9" x14ac:dyDescent="0.2">
      <c r="B50" s="16" t="s">
        <v>81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0"/>
        <v>0</v>
      </c>
      <c r="I50" s="4">
        <f t="shared" si="1"/>
        <v>0</v>
      </c>
    </row>
    <row r="51" spans="2:9" x14ac:dyDescent="0.2">
      <c r="B51" s="16" t="s">
        <v>82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0"/>
        <v>0</v>
      </c>
      <c r="I51" s="3">
        <f t="shared" si="1"/>
        <v>0</v>
      </c>
    </row>
    <row r="52" spans="2:9" x14ac:dyDescent="0.2">
      <c r="B52" s="17" t="s">
        <v>83</v>
      </c>
      <c r="C52" s="3">
        <v>375356.27</v>
      </c>
      <c r="D52" s="3">
        <v>25000</v>
      </c>
      <c r="E52" s="3">
        <v>0</v>
      </c>
      <c r="F52" s="3">
        <v>140000</v>
      </c>
      <c r="G52" s="3">
        <v>0</v>
      </c>
      <c r="H52" s="3">
        <v>165000</v>
      </c>
      <c r="I52" s="3">
        <f t="shared" si="1"/>
        <v>540356.27</v>
      </c>
    </row>
    <row r="53" spans="2:9" x14ac:dyDescent="0.2">
      <c r="B53" s="16" t="s">
        <v>84</v>
      </c>
      <c r="C53" s="4">
        <v>37000</v>
      </c>
      <c r="D53" s="4">
        <v>25000</v>
      </c>
      <c r="E53" s="4">
        <v>0</v>
      </c>
      <c r="F53" s="4">
        <v>0</v>
      </c>
      <c r="G53" s="4">
        <v>0</v>
      </c>
      <c r="H53" s="4">
        <f t="shared" si="0"/>
        <v>25000</v>
      </c>
      <c r="I53" s="4">
        <f t="shared" si="1"/>
        <v>62000</v>
      </c>
    </row>
    <row r="54" spans="2:9" x14ac:dyDescent="0.2">
      <c r="B54" s="16" t="s">
        <v>85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f t="shared" si="0"/>
        <v>0</v>
      </c>
      <c r="I54" s="4">
        <f t="shared" si="1"/>
        <v>0</v>
      </c>
    </row>
    <row r="55" spans="2:9" x14ac:dyDescent="0.2">
      <c r="B55" s="16" t="s">
        <v>86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f t="shared" si="0"/>
        <v>0</v>
      </c>
      <c r="I55" s="4">
        <f t="shared" si="1"/>
        <v>0</v>
      </c>
    </row>
    <row r="56" spans="2:9" x14ac:dyDescent="0.2">
      <c r="B56" s="16" t="s">
        <v>87</v>
      </c>
      <c r="C56" s="4">
        <v>10</v>
      </c>
      <c r="D56" s="4">
        <v>0</v>
      </c>
      <c r="E56" s="4">
        <v>0</v>
      </c>
      <c r="F56" s="4">
        <v>0</v>
      </c>
      <c r="G56" s="4">
        <v>0</v>
      </c>
      <c r="H56" s="4">
        <f t="shared" si="0"/>
        <v>0</v>
      </c>
      <c r="I56" s="4">
        <f t="shared" si="1"/>
        <v>10</v>
      </c>
    </row>
    <row r="57" spans="2:9" x14ac:dyDescent="0.2">
      <c r="B57" s="16" t="s">
        <v>88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f t="shared" si="0"/>
        <v>0</v>
      </c>
      <c r="I57" s="4">
        <f t="shared" si="1"/>
        <v>0</v>
      </c>
    </row>
    <row r="58" spans="2:9" x14ac:dyDescent="0.2">
      <c r="B58" s="16" t="s">
        <v>89</v>
      </c>
      <c r="C58" s="4">
        <v>308346.27</v>
      </c>
      <c r="D58" s="4">
        <v>0</v>
      </c>
      <c r="E58" s="4">
        <v>0</v>
      </c>
      <c r="F58" s="4">
        <v>140000</v>
      </c>
      <c r="G58" s="4">
        <v>0</v>
      </c>
      <c r="H58" s="4">
        <v>140000</v>
      </c>
      <c r="I58" s="4">
        <f t="shared" si="1"/>
        <v>448346.27</v>
      </c>
    </row>
    <row r="59" spans="2:9" x14ac:dyDescent="0.2">
      <c r="B59" s="16" t="s">
        <v>90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0"/>
        <v>0</v>
      </c>
      <c r="I59" s="4">
        <f t="shared" si="1"/>
        <v>0</v>
      </c>
    </row>
    <row r="60" spans="2:9" x14ac:dyDescent="0.2">
      <c r="B60" s="16" t="s">
        <v>91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f t="shared" si="0"/>
        <v>0</v>
      </c>
      <c r="I60" s="4">
        <f t="shared" si="1"/>
        <v>0</v>
      </c>
    </row>
    <row r="61" spans="2:9" x14ac:dyDescent="0.2">
      <c r="B61" s="16" t="s">
        <v>92</v>
      </c>
      <c r="C61" s="4">
        <v>30000</v>
      </c>
      <c r="D61" s="4">
        <v>0</v>
      </c>
      <c r="E61" s="4">
        <v>0</v>
      </c>
      <c r="F61" s="4">
        <v>0</v>
      </c>
      <c r="G61" s="4">
        <v>0</v>
      </c>
      <c r="H61" s="4">
        <f t="shared" si="0"/>
        <v>0</v>
      </c>
      <c r="I61" s="4">
        <f t="shared" si="1"/>
        <v>30000</v>
      </c>
    </row>
    <row r="62" spans="2:9" x14ac:dyDescent="0.2">
      <c r="B62" s="17" t="s">
        <v>93</v>
      </c>
      <c r="C62" s="3">
        <v>1436823.97</v>
      </c>
      <c r="D62" s="3">
        <v>119901.4</v>
      </c>
      <c r="E62" s="3">
        <v>0</v>
      </c>
      <c r="F62" s="3">
        <v>0</v>
      </c>
      <c r="G62" s="3">
        <v>0</v>
      </c>
      <c r="H62" s="3">
        <f t="shared" si="0"/>
        <v>119901.4</v>
      </c>
      <c r="I62" s="3">
        <f t="shared" si="1"/>
        <v>1556725.3699999999</v>
      </c>
    </row>
    <row r="63" spans="2:9" x14ac:dyDescent="0.2">
      <c r="B63" s="16" t="s">
        <v>94</v>
      </c>
      <c r="C63" s="4">
        <v>1433723.97</v>
      </c>
      <c r="D63" s="4">
        <v>119901.4</v>
      </c>
      <c r="E63" s="4">
        <v>0</v>
      </c>
      <c r="F63" s="4">
        <v>0</v>
      </c>
      <c r="G63" s="4">
        <v>0</v>
      </c>
      <c r="H63" s="4">
        <f t="shared" si="0"/>
        <v>119901.4</v>
      </c>
      <c r="I63" s="3">
        <f t="shared" si="1"/>
        <v>1553625.3699999999</v>
      </c>
    </row>
    <row r="64" spans="2:9" x14ac:dyDescent="0.2">
      <c r="B64" s="16" t="s">
        <v>95</v>
      </c>
      <c r="C64" s="4">
        <v>2000</v>
      </c>
      <c r="D64" s="4">
        <v>0</v>
      </c>
      <c r="E64" s="4">
        <v>0</v>
      </c>
      <c r="F64" s="4">
        <v>0</v>
      </c>
      <c r="G64" s="4">
        <v>0</v>
      </c>
      <c r="H64" s="4">
        <f t="shared" si="0"/>
        <v>0</v>
      </c>
      <c r="I64" s="4">
        <f t="shared" si="1"/>
        <v>2000</v>
      </c>
    </row>
    <row r="65" spans="2:9" x14ac:dyDescent="0.2">
      <c r="B65" s="16" t="s">
        <v>96</v>
      </c>
      <c r="C65" s="4">
        <v>1100</v>
      </c>
      <c r="D65" s="4">
        <v>0</v>
      </c>
      <c r="E65" s="4">
        <v>0</v>
      </c>
      <c r="F65" s="4">
        <v>0</v>
      </c>
      <c r="G65" s="4">
        <v>0</v>
      </c>
      <c r="H65" s="4">
        <f t="shared" si="0"/>
        <v>0</v>
      </c>
      <c r="I65" s="4">
        <f t="shared" si="1"/>
        <v>1100</v>
      </c>
    </row>
    <row r="66" spans="2:9" x14ac:dyDescent="0.2">
      <c r="B66" s="17" t="s">
        <v>97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f t="shared" si="0"/>
        <v>0</v>
      </c>
      <c r="I66" s="3">
        <f t="shared" si="1"/>
        <v>0</v>
      </c>
    </row>
    <row r="67" spans="2:9" x14ac:dyDescent="0.2">
      <c r="B67" s="16" t="s">
        <v>98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f t="shared" si="0"/>
        <v>0</v>
      </c>
      <c r="I67" s="4">
        <f t="shared" si="1"/>
        <v>0</v>
      </c>
    </row>
    <row r="68" spans="2:9" x14ac:dyDescent="0.2">
      <c r="B68" s="16" t="s">
        <v>99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f t="shared" si="0"/>
        <v>0</v>
      </c>
      <c r="I68" s="4">
        <f t="shared" si="1"/>
        <v>0</v>
      </c>
    </row>
    <row r="69" spans="2:9" x14ac:dyDescent="0.2">
      <c r="B69" s="16" t="s">
        <v>100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f t="shared" si="0"/>
        <v>0</v>
      </c>
      <c r="I69" s="4">
        <f t="shared" si="1"/>
        <v>0</v>
      </c>
    </row>
    <row r="70" spans="2:9" x14ac:dyDescent="0.2">
      <c r="B70" s="16" t="s">
        <v>101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f t="shared" si="0"/>
        <v>0</v>
      </c>
      <c r="I70" s="4">
        <f t="shared" si="1"/>
        <v>0</v>
      </c>
    </row>
    <row r="71" spans="2:9" x14ac:dyDescent="0.2">
      <c r="B71" s="16" t="s">
        <v>102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f t="shared" si="0"/>
        <v>0</v>
      </c>
      <c r="I71" s="4">
        <f t="shared" si="1"/>
        <v>0</v>
      </c>
    </row>
    <row r="72" spans="2:9" x14ac:dyDescent="0.2">
      <c r="B72" s="16" t="s">
        <v>103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f t="shared" si="0"/>
        <v>0</v>
      </c>
      <c r="I72" s="4">
        <f t="shared" si="1"/>
        <v>0</v>
      </c>
    </row>
    <row r="73" spans="2:9" x14ac:dyDescent="0.2">
      <c r="B73" s="16" t="s">
        <v>104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f t="shared" si="0"/>
        <v>0</v>
      </c>
      <c r="I73" s="4">
        <f t="shared" si="1"/>
        <v>0</v>
      </c>
    </row>
    <row r="74" spans="2:9" x14ac:dyDescent="0.2">
      <c r="B74" s="17" t="s">
        <v>105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f t="shared" si="0"/>
        <v>0</v>
      </c>
      <c r="I74" s="3">
        <f t="shared" si="1"/>
        <v>0</v>
      </c>
    </row>
    <row r="75" spans="2:9" x14ac:dyDescent="0.2">
      <c r="B75" s="16" t="s">
        <v>106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f t="shared" si="0"/>
        <v>0</v>
      </c>
      <c r="I75" s="4">
        <f t="shared" si="1"/>
        <v>0</v>
      </c>
    </row>
    <row r="76" spans="2:9" x14ac:dyDescent="0.2">
      <c r="B76" s="16" t="s">
        <v>107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f t="shared" si="0"/>
        <v>0</v>
      </c>
      <c r="I76" s="4">
        <f t="shared" si="1"/>
        <v>0</v>
      </c>
    </row>
    <row r="77" spans="2:9" x14ac:dyDescent="0.2">
      <c r="B77" s="16" t="s">
        <v>108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f t="shared" si="0"/>
        <v>0</v>
      </c>
      <c r="I77" s="4">
        <f t="shared" si="1"/>
        <v>0</v>
      </c>
    </row>
    <row r="78" spans="2:9" x14ac:dyDescent="0.2">
      <c r="B78" s="17" t="s">
        <v>109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f t="shared" ref="H78:H85" si="2">D78-E78</f>
        <v>0</v>
      </c>
      <c r="I78" s="3">
        <f t="shared" ref="I78:I85" si="3">C78+H78</f>
        <v>0</v>
      </c>
    </row>
    <row r="79" spans="2:9" x14ac:dyDescent="0.2">
      <c r="B79" s="16" t="s">
        <v>110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f t="shared" si="2"/>
        <v>0</v>
      </c>
      <c r="I79" s="4">
        <f t="shared" si="3"/>
        <v>0</v>
      </c>
    </row>
    <row r="80" spans="2:9" x14ac:dyDescent="0.2">
      <c r="B80" s="16" t="s">
        <v>111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f t="shared" si="2"/>
        <v>0</v>
      </c>
      <c r="I80" s="4">
        <f t="shared" si="3"/>
        <v>0</v>
      </c>
    </row>
    <row r="81" spans="2:9" x14ac:dyDescent="0.2">
      <c r="B81" s="16" t="s">
        <v>112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f t="shared" si="2"/>
        <v>0</v>
      </c>
      <c r="I81" s="4">
        <f t="shared" si="3"/>
        <v>0</v>
      </c>
    </row>
    <row r="82" spans="2:9" x14ac:dyDescent="0.2">
      <c r="B82" s="16" t="s">
        <v>113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f t="shared" si="2"/>
        <v>0</v>
      </c>
      <c r="I82" s="4">
        <f t="shared" si="3"/>
        <v>0</v>
      </c>
    </row>
    <row r="83" spans="2:9" x14ac:dyDescent="0.2">
      <c r="B83" s="16" t="s">
        <v>114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f t="shared" si="2"/>
        <v>0</v>
      </c>
      <c r="I83" s="4">
        <f t="shared" si="3"/>
        <v>0</v>
      </c>
    </row>
    <row r="84" spans="2:9" x14ac:dyDescent="0.2">
      <c r="B84" s="16" t="s">
        <v>115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2"/>
        <v>0</v>
      </c>
      <c r="I84" s="4">
        <f t="shared" si="3"/>
        <v>0</v>
      </c>
    </row>
    <row r="85" spans="2:9" x14ac:dyDescent="0.2">
      <c r="B85" s="16" t="s">
        <v>116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f t="shared" si="2"/>
        <v>0</v>
      </c>
      <c r="I85" s="4">
        <f t="shared" si="3"/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117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7" t="s">
        <v>45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46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47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48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49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50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51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52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53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54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55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56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57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58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59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60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61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62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63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64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65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66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67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68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69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70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71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72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73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74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75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76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77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78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79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80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81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82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83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84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85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86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87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88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89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90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91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92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93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94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95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96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97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98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99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100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101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102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103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104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105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106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107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108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109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110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111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112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113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114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115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116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118</v>
      </c>
      <c r="C161" s="6">
        <v>21518856.659999996</v>
      </c>
      <c r="D161" s="6">
        <f>D13</f>
        <v>2040770.5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87:I87 C13:I13 H14:I85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F45B4-AD1A-4091-8A11-664F2D7856FB}">
  <sheetPr>
    <pageSetUpPr fitToPage="1"/>
  </sheetPr>
  <dimension ref="A1:C28"/>
  <sheetViews>
    <sheetView showGridLines="0" topLeftCell="A7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11</v>
      </c>
      <c r="B4" s="57" t="s">
        <v>12</v>
      </c>
    </row>
    <row r="5" spans="1:2" ht="15" customHeight="1" x14ac:dyDescent="0.2">
      <c r="A5" s="56"/>
      <c r="B5" s="62" t="s">
        <v>21</v>
      </c>
    </row>
    <row r="6" spans="1:2" ht="15" customHeight="1" x14ac:dyDescent="0.2">
      <c r="A6" s="56"/>
      <c r="B6" s="63" t="s">
        <v>119</v>
      </c>
    </row>
    <row r="7" spans="1:2" ht="15" customHeight="1" x14ac:dyDescent="0.2">
      <c r="A7" s="56"/>
      <c r="B7" s="63" t="s">
        <v>120</v>
      </c>
    </row>
    <row r="8" spans="1:2" ht="15" customHeight="1" x14ac:dyDescent="0.2">
      <c r="A8" s="56"/>
      <c r="B8" s="58"/>
    </row>
    <row r="9" spans="1:2" ht="15" customHeight="1" x14ac:dyDescent="0.2">
      <c r="A9" s="56"/>
      <c r="B9" s="59" t="s">
        <v>27</v>
      </c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1" x14ac:dyDescent="0.2">
      <c r="A17" s="53"/>
    </row>
    <row r="18" spans="1:1" x14ac:dyDescent="0.2">
      <c r="A18" s="53"/>
    </row>
    <row r="19" spans="1:1" x14ac:dyDescent="0.2">
      <c r="A19" s="53"/>
    </row>
    <row r="20" spans="1:1" x14ac:dyDescent="0.2">
      <c r="A20" s="53"/>
    </row>
    <row r="21" spans="1:1" x14ac:dyDescent="0.2">
      <c r="A21" s="53"/>
    </row>
    <row r="22" spans="1:1" x14ac:dyDescent="0.2">
      <c r="A22" s="53"/>
    </row>
    <row r="23" spans="1:1" x14ac:dyDescent="0.2">
      <c r="A23" s="53"/>
    </row>
    <row r="24" spans="1:1" x14ac:dyDescent="0.2">
      <c r="A24" s="53"/>
    </row>
    <row r="25" spans="1:1" x14ac:dyDescent="0.2">
      <c r="A25" s="53"/>
    </row>
    <row r="26" spans="1:1" x14ac:dyDescent="0.2">
      <c r="A26" s="53"/>
    </row>
    <row r="27" spans="1:1" x14ac:dyDescent="0.2">
      <c r="A27" s="53"/>
    </row>
    <row r="28" spans="1:1" x14ac:dyDescent="0.2">
      <c r="A28" s="5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34"/>
  <sheetViews>
    <sheetView showGridLines="0" topLeftCell="A4" workbookViewId="0">
      <selection activeCell="D16" sqref="D16:E16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3" t="str">
        <f>'Notas de Disciplina Financiera'!A1</f>
        <v>Sistema Municipal de Agua Potable y Alcantarillado</v>
      </c>
      <c r="C1" s="93"/>
      <c r="D1" s="93"/>
      <c r="E1" s="41" t="s">
        <v>0</v>
      </c>
      <c r="F1" s="42">
        <f>'Notas de Disciplina Financiera'!D1</f>
        <v>2024</v>
      </c>
    </row>
    <row r="2" spans="1:6" x14ac:dyDescent="0.2">
      <c r="B2" s="93" t="s">
        <v>1</v>
      </c>
      <c r="C2" s="93"/>
      <c r="D2" s="93"/>
      <c r="E2" s="41" t="s">
        <v>2</v>
      </c>
      <c r="F2" s="42" t="str">
        <f>'Notas de Disciplina Financiera'!D2</f>
        <v>Trimestral</v>
      </c>
    </row>
    <row r="3" spans="1:6" x14ac:dyDescent="0.2">
      <c r="B3" s="93" t="str">
        <f>'Notas de Disciplina Financiera'!A3</f>
        <v>Correspondiente del 01 de enero al 30 de junio de 2024</v>
      </c>
      <c r="C3" s="93"/>
      <c r="D3" s="93"/>
      <c r="E3" s="41" t="s">
        <v>4</v>
      </c>
      <c r="F3" s="42">
        <f>'Notas de Disciplina Financiera'!D3</f>
        <v>2</v>
      </c>
    </row>
    <row r="5" spans="1:6" ht="12" thickBot="1" x14ac:dyDescent="0.25">
      <c r="C5" s="44" t="s">
        <v>121</v>
      </c>
    </row>
    <row r="6" spans="1:6" x14ac:dyDescent="0.2">
      <c r="B6" s="102" t="str">
        <f>B1</f>
        <v>Sistema Municipal de Agua Potable y Alcantarillado</v>
      </c>
      <c r="C6" s="103"/>
      <c r="D6" s="103"/>
      <c r="E6" s="103"/>
      <c r="F6" s="104"/>
    </row>
    <row r="7" spans="1:6" x14ac:dyDescent="0.2">
      <c r="B7" s="105" t="s">
        <v>122</v>
      </c>
      <c r="C7" s="106"/>
      <c r="D7" s="106"/>
      <c r="E7" s="106"/>
      <c r="F7" s="107"/>
    </row>
    <row r="8" spans="1:6" x14ac:dyDescent="0.2">
      <c r="B8" s="108" t="s">
        <v>169</v>
      </c>
      <c r="C8" s="109"/>
      <c r="D8" s="109"/>
      <c r="E8" s="109"/>
      <c r="F8" s="110"/>
    </row>
    <row r="9" spans="1:6" ht="22.5" x14ac:dyDescent="0.2">
      <c r="B9" s="100" t="s">
        <v>123</v>
      </c>
      <c r="C9" s="101" t="s">
        <v>124</v>
      </c>
      <c r="D9" s="84" t="s">
        <v>125</v>
      </c>
      <c r="E9" s="84" t="s">
        <v>126</v>
      </c>
      <c r="F9" s="85" t="s">
        <v>127</v>
      </c>
    </row>
    <row r="10" spans="1:6" x14ac:dyDescent="0.2">
      <c r="A10" s="43"/>
      <c r="B10" s="100"/>
      <c r="C10" s="101"/>
      <c r="D10" s="84" t="s">
        <v>128</v>
      </c>
      <c r="E10" s="84" t="s">
        <v>129</v>
      </c>
      <c r="F10" s="85" t="s">
        <v>130</v>
      </c>
    </row>
    <row r="11" spans="1:6" x14ac:dyDescent="0.2">
      <c r="B11" s="69"/>
      <c r="C11" s="70" t="s">
        <v>131</v>
      </c>
      <c r="D11" s="71">
        <f>SUM(D12:D20)</f>
        <v>11048498.800000001</v>
      </c>
      <c r="E11" s="71">
        <f t="shared" ref="E11:F11" si="0">SUM(E12:E20)</f>
        <v>10874009.550000001</v>
      </c>
      <c r="F11" s="72">
        <f t="shared" si="0"/>
        <v>174489.25</v>
      </c>
    </row>
    <row r="12" spans="1:6" x14ac:dyDescent="0.2">
      <c r="B12" s="73">
        <v>1000</v>
      </c>
      <c r="C12" s="74" t="s">
        <v>132</v>
      </c>
      <c r="D12" s="75">
        <v>3570988.4699999997</v>
      </c>
      <c r="E12" s="75">
        <v>3416643.2199999997</v>
      </c>
      <c r="F12" s="76">
        <f>D12-E12</f>
        <v>154345.25</v>
      </c>
    </row>
    <row r="13" spans="1:6" x14ac:dyDescent="0.2">
      <c r="B13" s="73">
        <v>2000</v>
      </c>
      <c r="C13" s="74" t="s">
        <v>133</v>
      </c>
      <c r="D13" s="75">
        <v>1608392.8</v>
      </c>
      <c r="E13" s="75">
        <v>1608392.8</v>
      </c>
      <c r="F13" s="76">
        <f t="shared" ref="F13:F20" si="1">D13-E13</f>
        <v>0</v>
      </c>
    </row>
    <row r="14" spans="1:6" x14ac:dyDescent="0.2">
      <c r="B14" s="73">
        <v>3000</v>
      </c>
      <c r="C14" s="74" t="s">
        <v>134</v>
      </c>
      <c r="D14" s="75">
        <v>5756554.9700000007</v>
      </c>
      <c r="E14" s="75">
        <v>5736410.9700000007</v>
      </c>
      <c r="F14" s="76">
        <f t="shared" si="1"/>
        <v>20144</v>
      </c>
    </row>
    <row r="15" spans="1:6" x14ac:dyDescent="0.2">
      <c r="B15" s="73">
        <v>4000</v>
      </c>
      <c r="C15" s="74" t="s">
        <v>135</v>
      </c>
      <c r="D15" s="75">
        <v>15478.99</v>
      </c>
      <c r="E15" s="75">
        <v>15478.99</v>
      </c>
      <c r="F15" s="76">
        <f t="shared" si="1"/>
        <v>0</v>
      </c>
    </row>
    <row r="16" spans="1:6" x14ac:dyDescent="0.2">
      <c r="B16" s="73">
        <v>5000</v>
      </c>
      <c r="C16" s="74" t="s">
        <v>136</v>
      </c>
      <c r="D16" s="75">
        <v>97083.57</v>
      </c>
      <c r="E16" s="75">
        <v>97083.57</v>
      </c>
      <c r="F16" s="76">
        <f t="shared" si="1"/>
        <v>0</v>
      </c>
    </row>
    <row r="17" spans="2:6" x14ac:dyDescent="0.2">
      <c r="B17" s="73">
        <v>6000</v>
      </c>
      <c r="C17" s="74" t="s">
        <v>137</v>
      </c>
      <c r="D17" s="75">
        <v>0</v>
      </c>
      <c r="E17" s="75">
        <v>0</v>
      </c>
      <c r="F17" s="76">
        <f t="shared" si="1"/>
        <v>0</v>
      </c>
    </row>
    <row r="18" spans="2:6" x14ac:dyDescent="0.2">
      <c r="B18" s="73">
        <v>7000</v>
      </c>
      <c r="C18" s="74" t="s">
        <v>138</v>
      </c>
      <c r="D18" s="75">
        <v>0</v>
      </c>
      <c r="E18" s="75">
        <v>0</v>
      </c>
      <c r="F18" s="76">
        <f t="shared" si="1"/>
        <v>0</v>
      </c>
    </row>
    <row r="19" spans="2:6" x14ac:dyDescent="0.2">
      <c r="B19" s="73">
        <v>8000</v>
      </c>
      <c r="C19" s="74" t="s">
        <v>139</v>
      </c>
      <c r="D19" s="75">
        <v>0</v>
      </c>
      <c r="E19" s="75">
        <v>0</v>
      </c>
      <c r="F19" s="76">
        <f t="shared" si="1"/>
        <v>0</v>
      </c>
    </row>
    <row r="20" spans="2:6" x14ac:dyDescent="0.2">
      <c r="B20" s="73">
        <v>9000</v>
      </c>
      <c r="C20" s="74" t="s">
        <v>140</v>
      </c>
      <c r="D20" s="75">
        <v>0</v>
      </c>
      <c r="E20" s="75">
        <v>0</v>
      </c>
      <c r="F20" s="76">
        <f t="shared" si="1"/>
        <v>0</v>
      </c>
    </row>
    <row r="21" spans="2:6" x14ac:dyDescent="0.2">
      <c r="B21" s="73"/>
      <c r="C21" s="77" t="s">
        <v>141</v>
      </c>
      <c r="D21" s="78">
        <f>SUM(D22:D30)</f>
        <v>0</v>
      </c>
      <c r="E21" s="78">
        <f t="shared" ref="E21:F21" si="2">SUM(E22:E30)</f>
        <v>0</v>
      </c>
      <c r="F21" s="79">
        <f t="shared" si="2"/>
        <v>0</v>
      </c>
    </row>
    <row r="22" spans="2:6" x14ac:dyDescent="0.2">
      <c r="B22" s="73">
        <v>1000</v>
      </c>
      <c r="C22" s="74" t="s">
        <v>132</v>
      </c>
      <c r="D22" s="75">
        <v>0</v>
      </c>
      <c r="E22" s="75">
        <v>0</v>
      </c>
      <c r="F22" s="76">
        <v>0</v>
      </c>
    </row>
    <row r="23" spans="2:6" x14ac:dyDescent="0.2">
      <c r="B23" s="73">
        <v>2000</v>
      </c>
      <c r="C23" s="74" t="s">
        <v>133</v>
      </c>
      <c r="D23" s="75">
        <v>0</v>
      </c>
      <c r="E23" s="75">
        <v>0</v>
      </c>
      <c r="F23" s="76">
        <v>0</v>
      </c>
    </row>
    <row r="24" spans="2:6" x14ac:dyDescent="0.2">
      <c r="B24" s="73">
        <v>3000</v>
      </c>
      <c r="C24" s="74" t="s">
        <v>134</v>
      </c>
      <c r="D24" s="75">
        <v>0</v>
      </c>
      <c r="E24" s="75">
        <v>0</v>
      </c>
      <c r="F24" s="76">
        <v>0</v>
      </c>
    </row>
    <row r="25" spans="2:6" x14ac:dyDescent="0.2">
      <c r="B25" s="73">
        <v>4000</v>
      </c>
      <c r="C25" s="74" t="s">
        <v>135</v>
      </c>
      <c r="D25" s="75">
        <v>0</v>
      </c>
      <c r="E25" s="75">
        <v>0</v>
      </c>
      <c r="F25" s="76">
        <v>0</v>
      </c>
    </row>
    <row r="26" spans="2:6" x14ac:dyDescent="0.2">
      <c r="B26" s="73">
        <v>5000</v>
      </c>
      <c r="C26" s="74" t="s">
        <v>136</v>
      </c>
      <c r="D26" s="75">
        <v>0</v>
      </c>
      <c r="E26" s="75">
        <v>0</v>
      </c>
      <c r="F26" s="76">
        <v>0</v>
      </c>
    </row>
    <row r="27" spans="2:6" x14ac:dyDescent="0.2">
      <c r="B27" s="73">
        <v>6000</v>
      </c>
      <c r="C27" s="74" t="s">
        <v>137</v>
      </c>
      <c r="D27" s="75">
        <v>0</v>
      </c>
      <c r="E27" s="75">
        <v>0</v>
      </c>
      <c r="F27" s="76">
        <v>0</v>
      </c>
    </row>
    <row r="28" spans="2:6" x14ac:dyDescent="0.2">
      <c r="B28" s="73">
        <v>7000</v>
      </c>
      <c r="C28" s="74" t="s">
        <v>138</v>
      </c>
      <c r="D28" s="75">
        <v>0</v>
      </c>
      <c r="E28" s="75">
        <v>0</v>
      </c>
      <c r="F28" s="76">
        <v>0</v>
      </c>
    </row>
    <row r="29" spans="2:6" x14ac:dyDescent="0.2">
      <c r="B29" s="73">
        <v>8000</v>
      </c>
      <c r="C29" s="74" t="s">
        <v>139</v>
      </c>
      <c r="D29" s="75">
        <v>0</v>
      </c>
      <c r="E29" s="75">
        <v>0</v>
      </c>
      <c r="F29" s="76">
        <v>0</v>
      </c>
    </row>
    <row r="30" spans="2:6" x14ac:dyDescent="0.2">
      <c r="B30" s="80">
        <v>9000</v>
      </c>
      <c r="C30" s="81" t="s">
        <v>140</v>
      </c>
      <c r="D30" s="82">
        <v>0</v>
      </c>
      <c r="E30" s="82">
        <v>0</v>
      </c>
      <c r="F30" s="83">
        <v>0</v>
      </c>
    </row>
    <row r="31" spans="2:6" ht="12" thickBot="1" x14ac:dyDescent="0.25">
      <c r="B31" s="65"/>
      <c r="C31" s="66" t="s">
        <v>42</v>
      </c>
      <c r="D31" s="67">
        <f>D11+D21</f>
        <v>11048498.800000001</v>
      </c>
      <c r="E31" s="67">
        <f t="shared" ref="E31:F31" si="3">E11+E21</f>
        <v>10874009.550000001</v>
      </c>
      <c r="F31" s="68">
        <f t="shared" si="3"/>
        <v>174489.25</v>
      </c>
    </row>
    <row r="33" spans="3:3" x14ac:dyDescent="0.2">
      <c r="C33" s="88" t="s">
        <v>142</v>
      </c>
    </row>
    <row r="34" spans="3:3" x14ac:dyDescent="0.2">
      <c r="C34" s="87" t="s">
        <v>143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BDCBC3C6-28DF-40CD-AACA-A522797C3CB5}"/>
  </hyperlinks>
  <pageMargins left="0.7" right="0.7" top="0.75" bottom="0.75" header="0.3" footer="0.3"/>
  <ignoredErrors>
    <ignoredError sqref="D21:F2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64A18-332F-4D87-9FE1-6E4A69F396C9}">
  <sheetPr>
    <pageSetUpPr fitToPage="1"/>
  </sheetPr>
  <dimension ref="A1:C51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13</v>
      </c>
      <c r="B4" s="57" t="s">
        <v>14</v>
      </c>
    </row>
    <row r="5" spans="1:2" ht="15" customHeight="1" x14ac:dyDescent="0.2">
      <c r="A5" s="56"/>
      <c r="B5" s="62" t="s">
        <v>144</v>
      </c>
    </row>
    <row r="6" spans="1:2" ht="15" customHeight="1" x14ac:dyDescent="0.2">
      <c r="A6" s="56"/>
      <c r="B6" s="58"/>
    </row>
    <row r="7" spans="1:2" ht="15" customHeight="1" x14ac:dyDescent="0.2">
      <c r="A7" s="56"/>
      <c r="B7" s="60" t="s">
        <v>145</v>
      </c>
    </row>
    <row r="8" spans="1:2" x14ac:dyDescent="0.2">
      <c r="A8" s="53"/>
    </row>
    <row r="9" spans="1:2" x14ac:dyDescent="0.2">
      <c r="A9" s="53"/>
    </row>
    <row r="10" spans="1:2" x14ac:dyDescent="0.2">
      <c r="A10" s="53"/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</row>
    <row r="25" spans="1:2" x14ac:dyDescent="0.2">
      <c r="A25" s="53"/>
    </row>
    <row r="26" spans="1:2" x14ac:dyDescent="0.2">
      <c r="A26" s="53"/>
    </row>
    <row r="30" spans="1:2" x14ac:dyDescent="0.2">
      <c r="B30" s="87" t="s">
        <v>146</v>
      </c>
    </row>
    <row r="31" spans="1:2" x14ac:dyDescent="0.2">
      <c r="B31" s="86" t="s">
        <v>29</v>
      </c>
    </row>
    <row r="33" spans="2:2" x14ac:dyDescent="0.2">
      <c r="B33" s="86" t="s">
        <v>147</v>
      </c>
    </row>
    <row r="34" spans="2:2" x14ac:dyDescent="0.2">
      <c r="B34" s="86" t="s">
        <v>148</v>
      </c>
    </row>
    <row r="49" s="49" customFormat="1" x14ac:dyDescent="0.2"/>
    <row r="50" s="49" customFormat="1" x14ac:dyDescent="0.2"/>
    <row r="51" s="49" customForma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15"/>
  <sheetViews>
    <sheetView showGridLines="0" workbookViewId="0">
      <selection activeCell="C12" sqref="C12"/>
    </sheetView>
  </sheetViews>
  <sheetFormatPr baseColWidth="10" defaultColWidth="12" defaultRowHeight="11.25" x14ac:dyDescent="0.2"/>
  <cols>
    <col min="1" max="1" width="2.832031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3" t="str">
        <f>'Notas de Disciplina Financiera'!A1</f>
        <v>Sistema Municipal de Agua Potable y Alcantarillado</v>
      </c>
      <c r="C1" s="93"/>
      <c r="D1" s="93"/>
      <c r="E1" s="41" t="s">
        <v>0</v>
      </c>
      <c r="F1" s="42">
        <f>'Notas de Disciplina Financiera'!D1</f>
        <v>2024</v>
      </c>
    </row>
    <row r="2" spans="1:6" x14ac:dyDescent="0.2">
      <c r="B2" s="93" t="s">
        <v>1</v>
      </c>
      <c r="C2" s="93"/>
      <c r="D2" s="93"/>
      <c r="E2" s="41" t="s">
        <v>2</v>
      </c>
      <c r="F2" s="42" t="str">
        <f>'Notas de Disciplina Financiera'!D2</f>
        <v>Trimestral</v>
      </c>
    </row>
    <row r="3" spans="1:6" x14ac:dyDescent="0.2">
      <c r="B3" s="93" t="str">
        <f>'Notas de Disciplina Financiera'!A3</f>
        <v>Correspondiente del 01 de enero al 30 de junio de 2024</v>
      </c>
      <c r="C3" s="93"/>
      <c r="D3" s="93"/>
      <c r="E3" s="41" t="s">
        <v>4</v>
      </c>
      <c r="F3" s="42">
        <f>'Notas de Disciplina Financiera'!D3</f>
        <v>2</v>
      </c>
    </row>
    <row r="5" spans="1:6" x14ac:dyDescent="0.2">
      <c r="B5" s="44"/>
      <c r="C5" s="44" t="s">
        <v>16</v>
      </c>
    </row>
    <row r="7" spans="1:6" x14ac:dyDescent="0.2">
      <c r="B7" s="1" t="s">
        <v>149</v>
      </c>
    </row>
    <row r="8" spans="1:6" x14ac:dyDescent="0.2">
      <c r="B8" s="46" t="s">
        <v>150</v>
      </c>
    </row>
    <row r="9" spans="1:6" x14ac:dyDescent="0.2">
      <c r="A9" s="43"/>
      <c r="B9" s="48" t="s">
        <v>151</v>
      </c>
    </row>
    <row r="10" spans="1:6" x14ac:dyDescent="0.2">
      <c r="B10" s="48" t="s">
        <v>152</v>
      </c>
    </row>
    <row r="12" spans="1:6" x14ac:dyDescent="0.2">
      <c r="C12" s="90" t="s">
        <v>157</v>
      </c>
    </row>
    <row r="13" spans="1:6" x14ac:dyDescent="0.2">
      <c r="C13" s="86"/>
    </row>
    <row r="14" spans="1:6" x14ac:dyDescent="0.2">
      <c r="C14" s="88" t="s">
        <v>153</v>
      </c>
    </row>
    <row r="15" spans="1:6" x14ac:dyDescent="0.2">
      <c r="C15" s="87" t="s">
        <v>154</v>
      </c>
    </row>
  </sheetData>
  <mergeCells count="3">
    <mergeCell ref="B1:D1"/>
    <mergeCell ref="B2:D2"/>
    <mergeCell ref="B3:D3"/>
  </mergeCells>
  <hyperlinks>
    <hyperlink ref="C14" location="'NDF-04 (I)'!B24" display="Favor de ver el instructivo de esta nota (NDF-03):" xr:uid="{5BDB4525-53D7-4047-9D99-509FDB9DD5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3CDDF-0B4C-4C0B-9F5D-A0632362B0BB}">
  <sheetPr>
    <pageSetUpPr fitToPage="1"/>
  </sheetPr>
  <dimension ref="A1:C27"/>
  <sheetViews>
    <sheetView showGridLines="0" zoomScaleNormal="100" zoomScaleSheetLayoutView="110" workbookViewId="0">
      <selection activeCell="B24" sqref="B24"/>
    </sheetView>
  </sheetViews>
  <sheetFormatPr baseColWidth="10" defaultColWidth="0" defaultRowHeight="11.25" x14ac:dyDescent="0.2"/>
  <cols>
    <col min="1" max="1" width="9.1640625" style="49" customWidth="1"/>
    <col min="2" max="2" width="115.83203125" style="49" customWidth="1"/>
    <col min="3" max="3" width="14.5" style="49" customWidth="1"/>
    <col min="4" max="16384" width="14.5" style="49" hidden="1"/>
  </cols>
  <sheetData>
    <row r="1" spans="1:2" x14ac:dyDescent="0.2">
      <c r="B1" s="50"/>
    </row>
    <row r="2" spans="1:2" ht="15" customHeight="1" x14ac:dyDescent="0.2">
      <c r="A2" s="51" t="s">
        <v>25</v>
      </c>
      <c r="B2" s="52" t="s">
        <v>26</v>
      </c>
    </row>
    <row r="3" spans="1:2" x14ac:dyDescent="0.2">
      <c r="A3" s="53"/>
      <c r="B3" s="54"/>
    </row>
    <row r="4" spans="1:2" ht="15" customHeight="1" x14ac:dyDescent="0.2">
      <c r="A4" s="55" t="s">
        <v>15</v>
      </c>
      <c r="B4" s="57" t="s">
        <v>16</v>
      </c>
    </row>
    <row r="5" spans="1:2" ht="15" customHeight="1" x14ac:dyDescent="0.2">
      <c r="A5" s="56"/>
      <c r="B5" s="62" t="s">
        <v>149</v>
      </c>
    </row>
    <row r="6" spans="1:2" ht="15" customHeight="1" x14ac:dyDescent="0.2">
      <c r="A6" s="56"/>
      <c r="B6" s="63" t="s">
        <v>150</v>
      </c>
    </row>
    <row r="7" spans="1:2" ht="15" customHeight="1" x14ac:dyDescent="0.2">
      <c r="A7" s="53"/>
      <c r="B7" s="64" t="s">
        <v>151</v>
      </c>
    </row>
    <row r="8" spans="1:2" ht="15" customHeight="1" x14ac:dyDescent="0.2">
      <c r="A8" s="53"/>
      <c r="B8" s="64" t="s">
        <v>152</v>
      </c>
    </row>
    <row r="9" spans="1:2" ht="15" customHeight="1" x14ac:dyDescent="0.2">
      <c r="A9" s="53"/>
    </row>
    <row r="10" spans="1:2" ht="15" customHeight="1" x14ac:dyDescent="0.2">
      <c r="A10" s="53"/>
      <c r="B10" s="61" t="s">
        <v>155</v>
      </c>
    </row>
    <row r="11" spans="1:2" x14ac:dyDescent="0.2">
      <c r="A11" s="53"/>
    </row>
    <row r="12" spans="1:2" x14ac:dyDescent="0.2">
      <c r="A12" s="53"/>
    </row>
    <row r="13" spans="1:2" x14ac:dyDescent="0.2">
      <c r="A13" s="53"/>
    </row>
    <row r="14" spans="1:2" x14ac:dyDescent="0.2">
      <c r="A14" s="53"/>
    </row>
    <row r="15" spans="1:2" x14ac:dyDescent="0.2">
      <c r="A15" s="53"/>
    </row>
    <row r="16" spans="1:2" x14ac:dyDescent="0.2">
      <c r="A16" s="53"/>
    </row>
    <row r="17" spans="1:2" x14ac:dyDescent="0.2">
      <c r="A17" s="53"/>
    </row>
    <row r="18" spans="1:2" x14ac:dyDescent="0.2">
      <c r="A18" s="53"/>
    </row>
    <row r="19" spans="1:2" x14ac:dyDescent="0.2">
      <c r="A19" s="53"/>
    </row>
    <row r="20" spans="1:2" x14ac:dyDescent="0.2">
      <c r="A20" s="53"/>
    </row>
    <row r="21" spans="1:2" x14ac:dyDescent="0.2">
      <c r="A21" s="53"/>
    </row>
    <row r="22" spans="1:2" x14ac:dyDescent="0.2">
      <c r="A22" s="53"/>
    </row>
    <row r="23" spans="1:2" x14ac:dyDescent="0.2">
      <c r="A23" s="53"/>
    </row>
    <row r="24" spans="1:2" x14ac:dyDescent="0.2">
      <c r="A24" s="53"/>
      <c r="B24" s="87" t="s">
        <v>156</v>
      </c>
    </row>
    <row r="25" spans="1:2" x14ac:dyDescent="0.2">
      <c r="A25" s="53"/>
      <c r="B25" s="86" t="s">
        <v>29</v>
      </c>
    </row>
    <row r="26" spans="1:2" x14ac:dyDescent="0.2">
      <c r="A26" s="53"/>
      <c r="B26" s="86"/>
    </row>
    <row r="27" spans="1:2" x14ac:dyDescent="0.2">
      <c r="A27" s="53"/>
      <c r="B27" s="86" t="s">
        <v>157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de Disciplina Financiera</vt:lpstr>
      <vt:lpstr>NDF-01</vt:lpstr>
      <vt:lpstr>NDF-01 (I)</vt:lpstr>
      <vt:lpstr>NDF-02</vt:lpstr>
      <vt:lpstr>NDF-02 (I)</vt:lpstr>
      <vt:lpstr>NDF-03</vt:lpstr>
      <vt:lpstr>NDF-03 (I)</vt:lpstr>
      <vt:lpstr>NDF-04</vt:lpstr>
      <vt:lpstr>NDF-04 (I)</vt:lpstr>
      <vt:lpstr>NDF-05</vt:lpstr>
      <vt:lpstr>NDF-05 (I)</vt:lpstr>
      <vt:lpstr>NDF-06</vt:lpstr>
      <vt:lpstr>NDF-06 (I)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Hewlett-Packard Company</cp:lastModifiedBy>
  <cp:revision/>
  <dcterms:created xsi:type="dcterms:W3CDTF">2024-03-15T21:50:03Z</dcterms:created>
  <dcterms:modified xsi:type="dcterms:W3CDTF">2024-07-22T17:15:13Z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